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/>
  </bookViews>
  <sheets>
    <sheet name="KRS" sheetId="1" r:id="rId1"/>
    <sheet name="data" sheetId="4" state="hidden" r:id="rId2"/>
    <sheet name="Sheet4" sheetId="5" state="hidden" r:id="rId3"/>
    <sheet name="Sheet1" sheetId="6" state="hidden" r:id="rId4"/>
  </sheets>
  <definedNames>
    <definedName name="_xlnm._FilterDatabase" localSheetId="1" hidden="1">data!$AB$4:$AH$247</definedName>
    <definedName name="_xlnm._FilterDatabase" localSheetId="0" hidden="1">KRS!$C$6:$E$6</definedName>
    <definedName name="_xlnm._FilterDatabase" localSheetId="2" hidden="1">Sheet4!$B$2:$O$263</definedName>
    <definedName name="_xlnm.Print_Area" localSheetId="0">KRS!$A$1:$H$36</definedName>
  </definedNames>
  <calcPr calcId="144525"/>
</workbook>
</file>

<file path=xl/calcChain.xml><?xml version="1.0" encoding="utf-8"?>
<calcChain xmlns="http://schemas.openxmlformats.org/spreadsheetml/2006/main">
  <c r="C19" i="1" l="1"/>
  <c r="G24" i="1" l="1"/>
  <c r="I12" i="1"/>
  <c r="G12" i="1" s="1"/>
  <c r="I13" i="1"/>
  <c r="B13" i="1" s="1"/>
  <c r="I21" i="1"/>
  <c r="C21" i="1" s="1"/>
  <c r="I20" i="1"/>
  <c r="E20" i="1" s="1"/>
  <c r="I19" i="1"/>
  <c r="I18" i="1"/>
  <c r="G18" i="1" s="1"/>
  <c r="I17" i="1"/>
  <c r="B17" i="1" s="1"/>
  <c r="I16" i="1"/>
  <c r="E16" i="1" s="1"/>
  <c r="I15" i="1"/>
  <c r="B15" i="1" s="1"/>
  <c r="I14" i="1"/>
  <c r="E14" i="1" s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11" i="1"/>
  <c r="D63" i="6"/>
  <c r="C63" i="6"/>
  <c r="D60" i="6"/>
  <c r="C60" i="6"/>
  <c r="D57" i="6"/>
  <c r="C57" i="6"/>
  <c r="D54" i="6"/>
  <c r="C54" i="6"/>
  <c r="D51" i="6"/>
  <c r="C51" i="6"/>
  <c r="D48" i="6"/>
  <c r="C48" i="6"/>
  <c r="D45" i="6"/>
  <c r="C45" i="6"/>
  <c r="D42" i="6"/>
  <c r="C42" i="6"/>
  <c r="D39" i="6"/>
  <c r="C39" i="6"/>
  <c r="D36" i="6"/>
  <c r="C36" i="6"/>
  <c r="G3" i="6"/>
  <c r="H3" i="6"/>
  <c r="F3" i="6"/>
  <c r="D33" i="6"/>
  <c r="C33" i="6"/>
  <c r="D30" i="6"/>
  <c r="C30" i="6"/>
  <c r="E18" i="1" l="1"/>
  <c r="G20" i="1"/>
  <c r="G14" i="1"/>
  <c r="G16" i="1"/>
  <c r="G19" i="1"/>
  <c r="G21" i="1"/>
  <c r="G13" i="1"/>
  <c r="G15" i="1"/>
  <c r="G17" i="1"/>
  <c r="C15" i="1"/>
  <c r="E15" i="1"/>
  <c r="E19" i="1"/>
  <c r="C17" i="1"/>
  <c r="E13" i="1"/>
  <c r="E17" i="1"/>
  <c r="E21" i="1"/>
  <c r="B14" i="1"/>
  <c r="B16" i="1"/>
  <c r="B18" i="1"/>
  <c r="B20" i="1"/>
  <c r="C14" i="1"/>
  <c r="C20" i="1"/>
  <c r="B19" i="1"/>
  <c r="B21" i="1"/>
  <c r="C18" i="1"/>
  <c r="C16" i="1"/>
  <c r="B12" i="1"/>
  <c r="C13" i="1"/>
  <c r="A31" i="1" l="1"/>
  <c r="C12" i="1"/>
  <c r="C8" i="1"/>
  <c r="E12" i="1"/>
  <c r="G6" i="1"/>
  <c r="G22" i="1"/>
</calcChain>
</file>

<file path=xl/comments1.xml><?xml version="1.0" encoding="utf-8"?>
<comments xmlns="http://schemas.openxmlformats.org/spreadsheetml/2006/main">
  <authors>
    <author>LENOVO Compt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LENOVO Compt:</t>
        </r>
        <r>
          <rPr>
            <sz val="9"/>
            <color indexed="81"/>
            <rFont val="Tahoma"/>
            <charset val="1"/>
          </rPr>
          <t xml:space="preserve">
Pilih Nama Mahasiswa</t>
        </r>
      </text>
    </comment>
  </commentList>
</comments>
</file>

<file path=xl/sharedStrings.xml><?xml version="1.0" encoding="utf-8"?>
<sst xmlns="http://schemas.openxmlformats.org/spreadsheetml/2006/main" count="3465" uniqueCount="735">
  <si>
    <t>No.</t>
  </si>
  <si>
    <t>Kode MK</t>
  </si>
  <si>
    <t>MATA KULIAH</t>
  </si>
  <si>
    <t>SKS</t>
  </si>
  <si>
    <t>Ket</t>
  </si>
  <si>
    <t>Jumlah SKS yang ditempuh</t>
  </si>
  <si>
    <t xml:space="preserve">SEKOLAH TINGGI ILMU EKONOMI
(STIE) CENDEKIA KARYA UTAMA 
</t>
  </si>
  <si>
    <t xml:space="preserve">KARTU RENCANA STUDI
(KRS)
</t>
  </si>
  <si>
    <t>Nama  :</t>
  </si>
  <si>
    <t xml:space="preserve">NIM     : </t>
  </si>
  <si>
    <t>Tahun Akademik  :</t>
  </si>
  <si>
    <t xml:space="preserve">Nomor              : CKU/FM/BAK/REG-006
</t>
  </si>
  <si>
    <t xml:space="preserve">Revisi                : 1
</t>
  </si>
  <si>
    <t xml:space="preserve">Tanggal             : 4 April  2017
</t>
  </si>
  <si>
    <t>/Manajemen</t>
  </si>
  <si>
    <t>Pilih No Mata Kuliah</t>
  </si>
  <si>
    <t>Mahasiswa</t>
  </si>
  <si>
    <t>BAU</t>
  </si>
  <si>
    <t>/     2020</t>
  </si>
  <si>
    <t>Semarang,</t>
  </si>
  <si>
    <t>Keterangan : Dibuat rangkap 3</t>
  </si>
  <si>
    <t>1.</t>
  </si>
  <si>
    <t>2.</t>
  </si>
  <si>
    <t>3.</t>
  </si>
  <si>
    <t>Lembar 1 untuk Mahasiswa</t>
  </si>
  <si>
    <t>Lembar 2 untuk Dosen Wali</t>
  </si>
  <si>
    <t>Lembar 3 untuk BAAK</t>
  </si>
  <si>
    <t>Agama</t>
  </si>
  <si>
    <t>Pengantar Teori Ekonomi</t>
  </si>
  <si>
    <t>Pengantar Bisnis</t>
  </si>
  <si>
    <t>Pengantar Manajemen</t>
  </si>
  <si>
    <t>Pengantar Akuntansi</t>
  </si>
  <si>
    <t>Matematika Ekonomi</t>
  </si>
  <si>
    <t>Manajemen Pemasaran</t>
  </si>
  <si>
    <t>Manajemen Operasional</t>
  </si>
  <si>
    <t>Manajemen Keuangan</t>
  </si>
  <si>
    <t>Ekonomi Mikro</t>
  </si>
  <si>
    <t>Ekonomi Makro</t>
  </si>
  <si>
    <t>Akuntansi Biaya</t>
  </si>
  <si>
    <t>Pengantar Hukum Bisnis</t>
  </si>
  <si>
    <t>E-Commerce</t>
  </si>
  <si>
    <t>Akuntansi Manajemen</t>
  </si>
  <si>
    <t>Sistem Informasi Manajemen</t>
  </si>
  <si>
    <t>Studi Kelayakan Bisnis</t>
  </si>
  <si>
    <t>Perilaku Keorganisasian</t>
  </si>
  <si>
    <t>Teori Pengambilan Keputusan</t>
  </si>
  <si>
    <t>Penganggaran Perusahaan</t>
  </si>
  <si>
    <t>Metodologi Penelitian</t>
  </si>
  <si>
    <t>Manajemen Lembaga Keuangan</t>
  </si>
  <si>
    <t>Manajemen Strategik</t>
  </si>
  <si>
    <t>Manajemen Resiko</t>
  </si>
  <si>
    <t>Perekonomian Indonesia</t>
  </si>
  <si>
    <t>Skripsi</t>
  </si>
  <si>
    <t>Etika Bisnis</t>
  </si>
  <si>
    <t>Manajemen Mutu</t>
  </si>
  <si>
    <t>Perilaku Konsumen</t>
  </si>
  <si>
    <t>Entrepreneurship</t>
  </si>
  <si>
    <t>Smt</t>
  </si>
  <si>
    <t>Nama Mata Kuliah*</t>
  </si>
  <si>
    <t>Bobot sks</t>
  </si>
  <si>
    <t>I</t>
  </si>
  <si>
    <t>MPK-201</t>
  </si>
  <si>
    <t>MPK-202</t>
  </si>
  <si>
    <t>Pendidikan Pancasila dan Kewarganegaraan</t>
  </si>
  <si>
    <t>Bahasa Indonesia</t>
  </si>
  <si>
    <t>MKK-218</t>
  </si>
  <si>
    <t>Aplikasi Komputer</t>
  </si>
  <si>
    <t>English For Logistics 1</t>
  </si>
  <si>
    <t>MKK-201</t>
  </si>
  <si>
    <t>English For Logistics 2</t>
  </si>
  <si>
    <t>MKK-203</t>
  </si>
  <si>
    <t>MKK-204</t>
  </si>
  <si>
    <t>MKK-202</t>
  </si>
  <si>
    <t>MPK-203</t>
  </si>
  <si>
    <t>MKK-206</t>
  </si>
  <si>
    <t>MKK 205</t>
  </si>
  <si>
    <t>II</t>
  </si>
  <si>
    <t>MPB-202</t>
  </si>
  <si>
    <t xml:space="preserve">Perpajakan </t>
  </si>
  <si>
    <t>MKK-207</t>
  </si>
  <si>
    <t>Statistik Ekonomi 1</t>
  </si>
  <si>
    <t>MPK-204</t>
  </si>
  <si>
    <t>MKB-202</t>
  </si>
  <si>
    <t>MKB-201</t>
  </si>
  <si>
    <t>MKB-208</t>
  </si>
  <si>
    <t>MKK 211</t>
  </si>
  <si>
    <t>Pengantar Manajemen Logistik</t>
  </si>
  <si>
    <t>MKB-207</t>
  </si>
  <si>
    <t>Manajemen Sumber Daya Manusia</t>
  </si>
  <si>
    <t>Statistik Ekonomi 2</t>
  </si>
  <si>
    <t>III</t>
  </si>
  <si>
    <t>MKK-209</t>
  </si>
  <si>
    <t>MKK-210</t>
  </si>
  <si>
    <t>MKK 216</t>
  </si>
  <si>
    <t>MKK-212</t>
  </si>
  <si>
    <t>MKB-204</t>
  </si>
  <si>
    <t>MKB-212</t>
  </si>
  <si>
    <t>Manajemen Pergudangan</t>
  </si>
  <si>
    <t>MKB-214</t>
  </si>
  <si>
    <t>Manajemen Pemasaran Logistik</t>
  </si>
  <si>
    <t>MPK-205</t>
  </si>
  <si>
    <t>IV</t>
  </si>
  <si>
    <t>MKK-217</t>
  </si>
  <si>
    <t>Pasar Uang dan Modal</t>
  </si>
  <si>
    <t>MKB-217</t>
  </si>
  <si>
    <t>MKB-205</t>
  </si>
  <si>
    <t>MKB-213</t>
  </si>
  <si>
    <t>Exim &amp; Kepabeanan</t>
  </si>
  <si>
    <t>MKB-203</t>
  </si>
  <si>
    <t>MKB-211</t>
  </si>
  <si>
    <t>Perdagangan Internasional</t>
  </si>
  <si>
    <t>MKK-208</t>
  </si>
  <si>
    <t>Operational Research</t>
  </si>
  <si>
    <t>MKB-215</t>
  </si>
  <si>
    <t>Manajemen Operational Logistics</t>
  </si>
  <si>
    <t>V</t>
  </si>
  <si>
    <t>MKB-210</t>
  </si>
  <si>
    <t>MPB-201</t>
  </si>
  <si>
    <t>MKK-214</t>
  </si>
  <si>
    <t>MSDM Logistik</t>
  </si>
  <si>
    <t>MKK-215</t>
  </si>
  <si>
    <t>MBB-201</t>
  </si>
  <si>
    <t>MKK-213</t>
  </si>
  <si>
    <t>MKB-216</t>
  </si>
  <si>
    <t>MP-204</t>
  </si>
  <si>
    <t>Supply Chain Manajemen</t>
  </si>
  <si>
    <t> VI</t>
  </si>
  <si>
    <t>MKB-209</t>
  </si>
  <si>
    <t>MKB-206</t>
  </si>
  <si>
    <t>MKB-218</t>
  </si>
  <si>
    <t>PRAJA</t>
  </si>
  <si>
    <t>MBB-202</t>
  </si>
  <si>
    <t>MKB-219</t>
  </si>
  <si>
    <t>Manajemen Koperasi Usaha Kecil</t>
  </si>
  <si>
    <t>MP-201</t>
  </si>
  <si>
    <t>MP-202</t>
  </si>
  <si>
    <t>Mp-203</t>
  </si>
  <si>
    <t>VII</t>
  </si>
  <si>
    <t>MBB-203</t>
  </si>
  <si>
    <t>MBB-204</t>
  </si>
  <si>
    <t>VIII</t>
  </si>
  <si>
    <t>Sidang Skripsi</t>
  </si>
  <si>
    <t>VI</t>
  </si>
  <si>
    <t>Pelatihan LAO</t>
  </si>
  <si>
    <t>Sertifikat BNSP</t>
  </si>
  <si>
    <t>Pelatihan Exim</t>
  </si>
  <si>
    <t>Sertifikat</t>
  </si>
  <si>
    <t>Latek Logistik</t>
  </si>
  <si>
    <t>Lab. Manajemen Keuangan</t>
  </si>
  <si>
    <t>ABDUL AZIS DARMAWAN</t>
  </si>
  <si>
    <t>ABIMANYU EKA PUTRAPRATAMA</t>
  </si>
  <si>
    <t>ACHMAD SYAHRIZAL</t>
  </si>
  <si>
    <t>ADE APRILIADI</t>
  </si>
  <si>
    <t>ADE PRAYOGA SAPUTRA</t>
  </si>
  <si>
    <t>ADHI SUHENDRA ANGGAHANDIKA</t>
  </si>
  <si>
    <t>ADI DHARMA SAIFUDIN</t>
  </si>
  <si>
    <t>ADI TRI SYAKUR</t>
  </si>
  <si>
    <t>ADITYA FORENGGA</t>
  </si>
  <si>
    <t>ADITYA JONATHAN</t>
  </si>
  <si>
    <t xml:space="preserve">AGUNG RIZKI SUDRAJAT </t>
  </si>
  <si>
    <t>AGUS KRISTANTO</t>
  </si>
  <si>
    <t>AGUS KUSTANTO</t>
  </si>
  <si>
    <t>AGUS PRASETYO</t>
  </si>
  <si>
    <t>AHMAD CHARIR RODIN</t>
  </si>
  <si>
    <t>AHMAD FARID ARJA</t>
  </si>
  <si>
    <t>AHMAD MUSTAIN</t>
  </si>
  <si>
    <t>AHMAD NURSIDIK</t>
  </si>
  <si>
    <t>AHMAD PRAKOSO</t>
  </si>
  <si>
    <t>AHMAD SAEFUL ANWAR</t>
  </si>
  <si>
    <t>AJI PRASETIO</t>
  </si>
  <si>
    <t>AJI SOFYAN BASRI</t>
  </si>
  <si>
    <t>ALBERTUS ERWIN PRAKOSO</t>
  </si>
  <si>
    <t>ALDIRA USI MUALIF ALIM</t>
  </si>
  <si>
    <t>ALFANIA ENIND RAHMATYA</t>
  </si>
  <si>
    <t>ALFIS MUTAQIEN</t>
  </si>
  <si>
    <t>ALI SHOHIBUL FARKHI</t>
  </si>
  <si>
    <t>ANANDO WAHYU AKBAR</t>
  </si>
  <si>
    <t>ANANG MA'RUF</t>
  </si>
  <si>
    <t>ANDHIKA PUTRA SAMODRA</t>
  </si>
  <si>
    <t>ANDI AKHMAD</t>
  </si>
  <si>
    <t>ANDITA OKTAVIA AHMAD HENDARTORO</t>
  </si>
  <si>
    <t>ANINA YOSI SETIYOWATI</t>
  </si>
  <si>
    <t>ANOM WASPODO</t>
  </si>
  <si>
    <t>APRIANTO CHRISTIAN PERAKUM W</t>
  </si>
  <si>
    <t>APRIMA LINA PRIBADI</t>
  </si>
  <si>
    <t>ARDY SURYANSYAH</t>
  </si>
  <si>
    <t>ARIEF MAULANA PRASETYA</t>
  </si>
  <si>
    <t>ARIF SUHARTONO</t>
  </si>
  <si>
    <t xml:space="preserve">ARIK WAHYUDI </t>
  </si>
  <si>
    <t>ARINDRA  FITRIANINGSIH</t>
  </si>
  <si>
    <t>ARINDRA FITRIANINGSIH</t>
  </si>
  <si>
    <t>ARIS SUSANTO</t>
  </si>
  <si>
    <t>ARIYATI KURNIASARI</t>
  </si>
  <si>
    <t>ARNINA NUR FARIZA</t>
  </si>
  <si>
    <t>ARNOFUS CORDIAS FORESTA</t>
  </si>
  <si>
    <t>ARNOLDUS YANSEN REAKEY</t>
  </si>
  <si>
    <t>ASRI RAHMAT PUTERA</t>
  </si>
  <si>
    <t>AYU MENUR WULANSARI</t>
  </si>
  <si>
    <t>AYU WIDYAWATI</t>
  </si>
  <si>
    <t>BACHTIAR FAJAR KURNIAWAN</t>
  </si>
  <si>
    <t>BAGUS HENDRA SULISTYO</t>
  </si>
  <si>
    <t>BENNI ROY AGUS SIRAIT</t>
  </si>
  <si>
    <t>BENNY JAYA SUGIARTO</t>
  </si>
  <si>
    <t>BIMANTARA FEBRIAN WENDATAMA</t>
  </si>
  <si>
    <t>CHRIEST STENLEY MULALINDA</t>
  </si>
  <si>
    <t>CINDY OLIVIA ANGELINA</t>
  </si>
  <si>
    <t>CLIFF METEKOHY</t>
  </si>
  <si>
    <t>DANANG AFIF WAHYU HIDAYAT</t>
  </si>
  <si>
    <t>DANI KUSTIYANTO</t>
  </si>
  <si>
    <t>DARYANTO</t>
  </si>
  <si>
    <t>DELVIRA ANGGRAENI</t>
  </si>
  <si>
    <t>DENNY YUNIARTO</t>
  </si>
  <si>
    <t>DESI ARDHIYAH</t>
  </si>
  <si>
    <t>DEWI ANGGRAHINI PRATIWI</t>
  </si>
  <si>
    <t>DEWI SUSANTI</t>
  </si>
  <si>
    <t>DHANY PRAMONO</t>
  </si>
  <si>
    <t>DINA PUTRI W</t>
  </si>
  <si>
    <t>DODI SAPUTRO</t>
  </si>
  <si>
    <t>DONI DZULRAMA</t>
  </si>
  <si>
    <t>DWI UTARI NINGSIH</t>
  </si>
  <si>
    <t>EDY FERDIYANSYAH</t>
  </si>
  <si>
    <t>EGGYA VANIESA HEDIANA</t>
  </si>
  <si>
    <t>ELGI SETYORINI</t>
  </si>
  <si>
    <t>ELVIRA OKTAVIANY</t>
  </si>
  <si>
    <t>ENDANG PRISTIANTI</t>
  </si>
  <si>
    <t>ERLIN YENI ASRININGSIH</t>
  </si>
  <si>
    <t>FAJAR BINTANG ROMADHON</t>
  </si>
  <si>
    <t>FAJAR HARIYANTO</t>
  </si>
  <si>
    <t>FARHANNURRIFKI</t>
  </si>
  <si>
    <t>FATKUL ALIM</t>
  </si>
  <si>
    <t>FITASARI</t>
  </si>
  <si>
    <t>FLAURINA NAUFALATAN</t>
  </si>
  <si>
    <t>FRASMY TREAS EVANI</t>
  </si>
  <si>
    <t>GEMBONG SATRIA NEGARA</t>
  </si>
  <si>
    <t>HABIBATUL MUNAWAROH</t>
  </si>
  <si>
    <t>HAMIDA ARI SAFRUDIN</t>
  </si>
  <si>
    <t>HELLY NURCAHYANTO</t>
  </si>
  <si>
    <t>HERU PRASETYA</t>
  </si>
  <si>
    <t>HIDAYATU NIKMAH</t>
  </si>
  <si>
    <t>HIMATUL MUNAWAROH</t>
  </si>
  <si>
    <t>HUSSEINI</t>
  </si>
  <si>
    <t>IFANA MASTURIYAH</t>
  </si>
  <si>
    <t>ILHAM APRIYANTO MUSTAQIM</t>
  </si>
  <si>
    <t>IMAM TRI WAHYUDI</t>
  </si>
  <si>
    <t>INDRI HANUNG HAPSARI</t>
  </si>
  <si>
    <t>IRHAS NURAHMAD</t>
  </si>
  <si>
    <t>ISTIANAH</t>
  </si>
  <si>
    <t>ITA UROHMAH</t>
  </si>
  <si>
    <t>IWAN LISMONO</t>
  </si>
  <si>
    <t>IWAN SETIOKO</t>
  </si>
  <si>
    <t>JABAL NOOR</t>
  </si>
  <si>
    <t>JOKO SABDONO</t>
  </si>
  <si>
    <t>JOKO TRIYONO</t>
  </si>
  <si>
    <t>JULIATI</t>
  </si>
  <si>
    <t>KHOIRU FUAD</t>
  </si>
  <si>
    <t>KHOIRUL ABI IHWANUDDIN</t>
  </si>
  <si>
    <t>KHOTIM</t>
  </si>
  <si>
    <t>KYKO ARDHI ARIANTONO</t>
  </si>
  <si>
    <t>LILIK SUMIATI</t>
  </si>
  <si>
    <t>LINDA FEBRI NOVITASARI</t>
  </si>
  <si>
    <t>LOTHAR CADALORA RAMADHAN RIFKY</t>
  </si>
  <si>
    <t>LUFI SETIAWAN SAPUTRO</t>
  </si>
  <si>
    <t>LULUK SUMARDIONO</t>
  </si>
  <si>
    <t>LUTHFIA JIHAN FADHILA</t>
  </si>
  <si>
    <t>M ABDUR ROFI</t>
  </si>
  <si>
    <t>M JAMHARI</t>
  </si>
  <si>
    <t>M MA'RUF HANAFI</t>
  </si>
  <si>
    <t>M NUR QOWIM FAUZI</t>
  </si>
  <si>
    <t>M SHOHIBUL JAMIL</t>
  </si>
  <si>
    <t>M ZAKARIA</t>
  </si>
  <si>
    <t>MAEMUN IHSAN</t>
  </si>
  <si>
    <t>MAFTUKHATUL AMALIYAH</t>
  </si>
  <si>
    <t>MAMIL SIREGAR</t>
  </si>
  <si>
    <t>MARKUS MEI NUGROHO</t>
  </si>
  <si>
    <t>MA'RUF MULIA WIRAWAN</t>
  </si>
  <si>
    <t>MAYA WULANDARI</t>
  </si>
  <si>
    <t>MENIK ANDRIYANTI</t>
  </si>
  <si>
    <t>MEY RIDHA ANGGITA</t>
  </si>
  <si>
    <t>MHB. HUSEIN DIPONEGORO KAMAL</t>
  </si>
  <si>
    <t>MOCH BAIHAQI ALFATIH</t>
  </si>
  <si>
    <t>MOCH. ARIEF FATCHUR RACHMAN</t>
  </si>
  <si>
    <t>MOCHAMMAD MAULANA PATIH HIDAYATULLOH</t>
  </si>
  <si>
    <t>MOHAMAD SODIKIN</t>
  </si>
  <si>
    <t>MUAFIROH</t>
  </si>
  <si>
    <t>MUBAROK MA'RUF ALIE YAFIE</t>
  </si>
  <si>
    <t>MUHAMAD RUDIYANTO</t>
  </si>
  <si>
    <t>MUHAMAD SIROJUDDIN</t>
  </si>
  <si>
    <t>MUHAMAD YUNUS</t>
  </si>
  <si>
    <t>MUHAMMAD ADIIB</t>
  </si>
  <si>
    <t>MUHAMMAD AMIN MUSTOFA</t>
  </si>
  <si>
    <t>MUHAMMAD FARID HUSNUL MUBAROK</t>
  </si>
  <si>
    <t>MUHAMMAD MANSUR</t>
  </si>
  <si>
    <t>MUHAMMAD RIDHO</t>
  </si>
  <si>
    <t>MUHAMMAD TAUFIQ</t>
  </si>
  <si>
    <t>MUHAMMAD TOYIFUR</t>
  </si>
  <si>
    <t>MUHAMMAD YUSUF</t>
  </si>
  <si>
    <t>MUKH. RIVALDI MUFTI WIBOWO</t>
  </si>
  <si>
    <t>MUKHAMMAD MUTA'ALIM</t>
  </si>
  <si>
    <t>MUSTOFA LUTFI</t>
  </si>
  <si>
    <t>NOVI NURCAHYANI</t>
  </si>
  <si>
    <t>NUNIK AHDIYATI ULFA</t>
  </si>
  <si>
    <t>NUR IHSAN</t>
  </si>
  <si>
    <t>NURUL AINIYAH</t>
  </si>
  <si>
    <t>NURUL AISYAH</t>
  </si>
  <si>
    <t>PRIA DARMAWAN PRAKOSO</t>
  </si>
  <si>
    <t>PUJIANTO</t>
  </si>
  <si>
    <t>R SHELLA PUTRI PERTIWI</t>
  </si>
  <si>
    <t>RADIAN WISMANA</t>
  </si>
  <si>
    <t>RAHMAD DARMAWAN</t>
  </si>
  <si>
    <t>RENOFAR RESGU MANDIARU</t>
  </si>
  <si>
    <t>REZA YUDYA SANDI</t>
  </si>
  <si>
    <t>RIANAWATI</t>
  </si>
  <si>
    <t>RISWANTO</t>
  </si>
  <si>
    <t>RIZAL PERDANA</t>
  </si>
  <si>
    <t>RIZKI NURLITA</t>
  </si>
  <si>
    <t>ROHMAN TRIYONO</t>
  </si>
  <si>
    <t>ROMDHONI ISNAN</t>
  </si>
  <si>
    <t>ROSITA ARVIANTI</t>
  </si>
  <si>
    <t>RYAN CANDIKA</t>
  </si>
  <si>
    <t>SAHID MASTURO</t>
  </si>
  <si>
    <t>SAIUL HAKKI</t>
  </si>
  <si>
    <t>SAMSUL MA'ARIF</t>
  </si>
  <si>
    <t>SENEN YANTO</t>
  </si>
  <si>
    <t>SHOIMUN NA'IM</t>
  </si>
  <si>
    <t>SIGIT WIBOWO</t>
  </si>
  <si>
    <t>SITI MALIKHATUN</t>
  </si>
  <si>
    <t>SLAMET RIYADI</t>
  </si>
  <si>
    <t>SOKO KURNIAWAN</t>
  </si>
  <si>
    <t>SUGIONO</t>
  </si>
  <si>
    <t>SULTONI</t>
  </si>
  <si>
    <t>SUPRAMONO</t>
  </si>
  <si>
    <t>SURYADI SEPTO UTOMO</t>
  </si>
  <si>
    <t>SUSILOWATI</t>
  </si>
  <si>
    <t>SYAMSUL ARIFIN</t>
  </si>
  <si>
    <t>SYIHAB NASRUL UMAM</t>
  </si>
  <si>
    <t>TAUFIK HANDOKO</t>
  </si>
  <si>
    <t>Tedy Sugiharto</t>
  </si>
  <si>
    <t>TENGKU REJE ARIEF FEBRIANSJAH</t>
  </si>
  <si>
    <t>THOUFIQ HIDAYAT</t>
  </si>
  <si>
    <t>TOMI SUGIARTO</t>
  </si>
  <si>
    <t>TRIMO</t>
  </si>
  <si>
    <t>TUMOUNT FRIDE</t>
  </si>
  <si>
    <t>VINCENT SETYADI ABI</t>
  </si>
  <si>
    <t>WAHYONO</t>
  </si>
  <si>
    <t>WAHYU NUSANTARA AJI</t>
  </si>
  <si>
    <t>WIDODO</t>
  </si>
  <si>
    <t>WIDODO ANUGROHO</t>
  </si>
  <si>
    <t>WINDY AYU SEPTA ARDANI</t>
  </si>
  <si>
    <t>WITDIANA</t>
  </si>
  <si>
    <t>YOGA DATYA GUNARSA</t>
  </si>
  <si>
    <t xml:space="preserve">YOSUDARSO PATI LUON </t>
  </si>
  <si>
    <t>YULIANI</t>
  </si>
  <si>
    <t>ZAEDUN</t>
  </si>
  <si>
    <t>ZAENUALLAH AZIZAH</t>
  </si>
  <si>
    <t>ZAKIYATUL MANZILAH</t>
  </si>
  <si>
    <t>ZHAFRAN ZAKY</t>
  </si>
  <si>
    <t> 22315041</t>
  </si>
  <si>
    <t> 21317012</t>
  </si>
  <si>
    <t> 21316018</t>
  </si>
  <si>
    <t> 22317016</t>
  </si>
  <si>
    <t> 22317033</t>
  </si>
  <si>
    <t> 21317004</t>
  </si>
  <si>
    <t> 22317021</t>
  </si>
  <si>
    <t> 22316017</t>
  </si>
  <si>
    <t> 22317039</t>
  </si>
  <si>
    <t> 21117008</t>
  </si>
  <si>
    <t> 21116003</t>
  </si>
  <si>
    <t> 21317003</t>
  </si>
  <si>
    <t> 22317005</t>
  </si>
  <si>
    <t> 21115010</t>
  </si>
  <si>
    <t> 21117021</t>
  </si>
  <si>
    <t> 22117004</t>
  </si>
  <si>
    <t> 22316007</t>
  </si>
  <si>
    <t> 21315003</t>
  </si>
  <si>
    <t> 22317004</t>
  </si>
  <si>
    <t> 22315034</t>
  </si>
  <si>
    <t> 21117026</t>
  </si>
  <si>
    <t> 22317028</t>
  </si>
  <si>
    <t> 22117001</t>
  </si>
  <si>
    <t> 22316031</t>
  </si>
  <si>
    <t> 22316O12</t>
  </si>
  <si>
    <t> 22315027</t>
  </si>
  <si>
    <t>ANGGRAINI APRIANI</t>
  </si>
  <si>
    <t>ANI MUSYAROFAH</t>
  </si>
  <si>
    <t> 11116004</t>
  </si>
  <si>
    <t> 22317037</t>
  </si>
  <si>
    <t> 22317035</t>
  </si>
  <si>
    <t> 22317030</t>
  </si>
  <si>
    <t> 22317026</t>
  </si>
  <si>
    <t> 22317040</t>
  </si>
  <si>
    <t> 21316003</t>
  </si>
  <si>
    <t> 21115012</t>
  </si>
  <si>
    <t> 22316048</t>
  </si>
  <si>
    <t> 21117004</t>
  </si>
  <si>
    <t> 22117003</t>
  </si>
  <si>
    <t> 22316053</t>
  </si>
  <si>
    <t> 22317032</t>
  </si>
  <si>
    <t> 22317008</t>
  </si>
  <si>
    <t> 22317018</t>
  </si>
  <si>
    <t> 22316011</t>
  </si>
  <si>
    <t> 22317020</t>
  </si>
  <si>
    <t> 21316004</t>
  </si>
  <si>
    <t> 22316015</t>
  </si>
  <si>
    <t>BUDI UTOMO</t>
  </si>
  <si>
    <t> 11116003</t>
  </si>
  <si>
    <t> 21317014</t>
  </si>
  <si>
    <t> 21317010</t>
  </si>
  <si>
    <t> 22317036</t>
  </si>
  <si>
    <t> 21117009</t>
  </si>
  <si>
    <t> 22315042</t>
  </si>
  <si>
    <t> 22315040</t>
  </si>
  <si>
    <t> 21117015</t>
  </si>
  <si>
    <t> 22315003</t>
  </si>
  <si>
    <t> 21115011</t>
  </si>
  <si>
    <t> 22117002</t>
  </si>
  <si>
    <t> 22116002</t>
  </si>
  <si>
    <t> 22317041</t>
  </si>
  <si>
    <t> 22316016</t>
  </si>
  <si>
    <t> 21117002</t>
  </si>
  <si>
    <t> 22317038</t>
  </si>
  <si>
    <t> 21316023</t>
  </si>
  <si>
    <t> 22316034</t>
  </si>
  <si>
    <t> 21117001</t>
  </si>
  <si>
    <t> 22317007</t>
  </si>
  <si>
    <t> 22315022</t>
  </si>
  <si>
    <t> 22316009</t>
  </si>
  <si>
    <t> 21117003</t>
  </si>
  <si>
    <t> 22317001</t>
  </si>
  <si>
    <t> 22316035</t>
  </si>
  <si>
    <t> 21117005</t>
  </si>
  <si>
    <t> 21117010</t>
  </si>
  <si>
    <t>FERDY KARISMA YOWANDA</t>
  </si>
  <si>
    <t> 11316002</t>
  </si>
  <si>
    <t> 22117009</t>
  </si>
  <si>
    <t> 22317017</t>
  </si>
  <si>
    <t> 21117027</t>
  </si>
  <si>
    <t> 22316043</t>
  </si>
  <si>
    <t> 21117025</t>
  </si>
  <si>
    <t> 21115001</t>
  </si>
  <si>
    <t> 21317009</t>
  </si>
  <si>
    <t> 22315025</t>
  </si>
  <si>
    <t> 21117007</t>
  </si>
  <si>
    <t> 21317005</t>
  </si>
  <si>
    <t> 22316041</t>
  </si>
  <si>
    <t> 21316020</t>
  </si>
  <si>
    <t> 22317031</t>
  </si>
  <si>
    <t> 21316007</t>
  </si>
  <si>
    <t> 22315004</t>
  </si>
  <si>
    <t>IRFA AHMAD SYAFI"I</t>
  </si>
  <si>
    <t> 11116001</t>
  </si>
  <si>
    <t> 21115013</t>
  </si>
  <si>
    <t>IRWAN MUARYASA</t>
  </si>
  <si>
    <t> 11316006</t>
  </si>
  <si>
    <t> 21315002</t>
  </si>
  <si>
    <t> 21116010</t>
  </si>
  <si>
    <t> 21116008</t>
  </si>
  <si>
    <t> 22316039</t>
  </si>
  <si>
    <t> 21117011</t>
  </si>
  <si>
    <t> 22316030</t>
  </si>
  <si>
    <t> 21317011</t>
  </si>
  <si>
    <t> 22117010</t>
  </si>
  <si>
    <t>JULINDA ALVYANA</t>
  </si>
  <si>
    <t> 11315002</t>
  </si>
  <si>
    <t>JUNAEDI</t>
  </si>
  <si>
    <t> 11317001</t>
  </si>
  <si>
    <t> 21115009</t>
  </si>
  <si>
    <t> 21117012</t>
  </si>
  <si>
    <t> 21316012</t>
  </si>
  <si>
    <t>KURNIA CANDRA WAHYUNI</t>
  </si>
  <si>
    <t> 12116001</t>
  </si>
  <si>
    <t> 22315005</t>
  </si>
  <si>
    <t>LEGOWO DWI ARDIANTO</t>
  </si>
  <si>
    <t> 12315002</t>
  </si>
  <si>
    <t> 21316022</t>
  </si>
  <si>
    <t> 21316005</t>
  </si>
  <si>
    <t>LORETHA DELLA KUSUMA NINGRUM</t>
  </si>
  <si>
    <t> 11117003</t>
  </si>
  <si>
    <t> 21317013</t>
  </si>
  <si>
    <t> 22315035</t>
  </si>
  <si>
    <t> 22317014</t>
  </si>
  <si>
    <t> 21316013</t>
  </si>
  <si>
    <t> 21115008</t>
  </si>
  <si>
    <t> 21117013</t>
  </si>
  <si>
    <t> 21117023</t>
  </si>
  <si>
    <t> 21115014</t>
  </si>
  <si>
    <t> 22316045</t>
  </si>
  <si>
    <t> 21115006</t>
  </si>
  <si>
    <t> 22116001</t>
  </si>
  <si>
    <t> 21117024</t>
  </si>
  <si>
    <t>MAHBUB</t>
  </si>
  <si>
    <t> 12316008</t>
  </si>
  <si>
    <t> 22317019</t>
  </si>
  <si>
    <t> 22315044</t>
  </si>
  <si>
    <t>Marselino Mahardhika</t>
  </si>
  <si>
    <t> 11315008</t>
  </si>
  <si>
    <t> 21316021</t>
  </si>
  <si>
    <t> 22316029</t>
  </si>
  <si>
    <t> 21317006</t>
  </si>
  <si>
    <t> 22315030</t>
  </si>
  <si>
    <t> 21116014</t>
  </si>
  <si>
    <t> 22316033</t>
  </si>
  <si>
    <t> 21116006</t>
  </si>
  <si>
    <t> 22316037</t>
  </si>
  <si>
    <t> 22316050</t>
  </si>
  <si>
    <t> 21117019</t>
  </si>
  <si>
    <t> 21116004</t>
  </si>
  <si>
    <t> 21116015</t>
  </si>
  <si>
    <t> 21116005</t>
  </si>
  <si>
    <t> 21116011</t>
  </si>
  <si>
    <t> 21116020</t>
  </si>
  <si>
    <t> 21116017</t>
  </si>
  <si>
    <t> 21117020</t>
  </si>
  <si>
    <t>MUHAMMAD KHARISATUL HAQ</t>
  </si>
  <si>
    <t> 11116002</t>
  </si>
  <si>
    <t>MUHAMMAD KHASAN</t>
  </si>
  <si>
    <t> 11316003</t>
  </si>
  <si>
    <t> 21117022</t>
  </si>
  <si>
    <t> 22315006</t>
  </si>
  <si>
    <t> 21316006</t>
  </si>
  <si>
    <t> 21316011</t>
  </si>
  <si>
    <t> 21116019</t>
  </si>
  <si>
    <t> 21116012</t>
  </si>
  <si>
    <t> 21116001</t>
  </si>
  <si>
    <t>MULYONO</t>
  </si>
  <si>
    <t> 12315003</t>
  </si>
  <si>
    <t> 22317010</t>
  </si>
  <si>
    <t>NANI RAHAYU</t>
  </si>
  <si>
    <t> 11117002</t>
  </si>
  <si>
    <t>NANIK NOVIANI</t>
  </si>
  <si>
    <t> 11315003</t>
  </si>
  <si>
    <t> 21116018</t>
  </si>
  <si>
    <t> 21115007</t>
  </si>
  <si>
    <t> 21116016</t>
  </si>
  <si>
    <t> 21115004</t>
  </si>
  <si>
    <t> 21117018</t>
  </si>
  <si>
    <t> 22317012</t>
  </si>
  <si>
    <t> 22317003</t>
  </si>
  <si>
    <t>PUTRI SEKAR LANGIT WIDODO</t>
  </si>
  <si>
    <t> 12317001</t>
  </si>
  <si>
    <t>PUTRI SUCIATI</t>
  </si>
  <si>
    <t> 11316005</t>
  </si>
  <si>
    <t>PUTRI YOVITA SARI</t>
  </si>
  <si>
    <t> 11316004</t>
  </si>
  <si>
    <t> 22315021</t>
  </si>
  <si>
    <t> 22316044</t>
  </si>
  <si>
    <t> 22316008</t>
  </si>
  <si>
    <t> 21317001</t>
  </si>
  <si>
    <t> 22317015</t>
  </si>
  <si>
    <t> 22317006</t>
  </si>
  <si>
    <t> 21117017</t>
  </si>
  <si>
    <t> 21115005</t>
  </si>
  <si>
    <t> 21116007</t>
  </si>
  <si>
    <t> 22315039</t>
  </si>
  <si>
    <t> 21115002</t>
  </si>
  <si>
    <t> 22315032</t>
  </si>
  <si>
    <t> 21316010</t>
  </si>
  <si>
    <t> 22317029</t>
  </si>
  <si>
    <t>SITI AMBARWATI</t>
  </si>
  <si>
    <t> 21316001</t>
  </si>
  <si>
    <t> 21316014</t>
  </si>
  <si>
    <t> 22316042</t>
  </si>
  <si>
    <t> 21316009</t>
  </si>
  <si>
    <t> 22316032</t>
  </si>
  <si>
    <t> 22315043</t>
  </si>
  <si>
    <t> 22316046</t>
  </si>
  <si>
    <t> 21316019</t>
  </si>
  <si>
    <t> 21116002</t>
  </si>
  <si>
    <t> 22315024</t>
  </si>
  <si>
    <t> 22315045</t>
  </si>
  <si>
    <t> 22315033</t>
  </si>
  <si>
    <t> 22316002</t>
  </si>
  <si>
    <t> 22316038</t>
  </si>
  <si>
    <t> 21316008</t>
  </si>
  <si>
    <t> 22316040</t>
  </si>
  <si>
    <t>ULFA ANDRIYANI</t>
  </si>
  <si>
    <t> 11315001</t>
  </si>
  <si>
    <t> 22117007</t>
  </si>
  <si>
    <t>VIVIN FATMALA SARI</t>
  </si>
  <si>
    <t> 12315011</t>
  </si>
  <si>
    <t> 21116013</t>
  </si>
  <si>
    <t> 21115003</t>
  </si>
  <si>
    <t> 22316013</t>
  </si>
  <si>
    <t>WIDODO BUDI H</t>
  </si>
  <si>
    <t> 11316001</t>
  </si>
  <si>
    <t> 22315037</t>
  </si>
  <si>
    <t> 22317009</t>
  </si>
  <si>
    <t> 22315012</t>
  </si>
  <si>
    <t>YULIA KUSUMANINGRUM</t>
  </si>
  <si>
    <t> 11117001</t>
  </si>
  <si>
    <t> 22316049</t>
  </si>
  <si>
    <t>YULIANTI</t>
  </si>
  <si>
    <t> 12116002</t>
  </si>
  <si>
    <t> 21116021</t>
  </si>
  <si>
    <t> 21116009</t>
  </si>
  <si>
    <t> 22317034</t>
  </si>
  <si>
    <t>IX</t>
  </si>
  <si>
    <t>SMT / PRODI          :</t>
  </si>
  <si>
    <t>Dosen Pengampu</t>
  </si>
  <si>
    <t>Drs. Sugiarto, S.E., M.Si</t>
  </si>
  <si>
    <t>M.Shohibul Jamil, S.Hi., M.H.</t>
  </si>
  <si>
    <t>Dr. K.H. Mudrik Abdullah, M.M.</t>
  </si>
  <si>
    <t>Yani Sesetyo, S.E., M.Si.</t>
  </si>
  <si>
    <t>Iwan Sagita H. K, S.E., M.M./ Joko Sutrisno, S.E</t>
  </si>
  <si>
    <t>Pipit Ambarsari, S.Pd., M.Pd.</t>
  </si>
  <si>
    <t>Intan Imam Susanto, S.E., M.Si.</t>
  </si>
  <si>
    <t>Radian Wismana, S.Tr., M.M./ Edy Priyono, S.Sos., M.M.</t>
  </si>
  <si>
    <t>KAMPUS I</t>
  </si>
  <si>
    <t>KAMPUS II</t>
  </si>
  <si>
    <t>Susilowati, S.Pd., M.Pd.</t>
  </si>
  <si>
    <t>Samto, S.E., M.Si / Suryo Agung, S.E</t>
  </si>
  <si>
    <t>Susilowati, S.Pd., M.Pd./ Yudho Purnomo, S.E., M.M.</t>
  </si>
  <si>
    <t>Intan Imam , S.E., M.Si / Ginanjar Suendro, S.E., M. M</t>
  </si>
  <si>
    <t>Radian Wismana, S.Tr., M.M/ Jessi Tri Joeni, S.Tr., M.M.</t>
  </si>
  <si>
    <t>Iwan Sagita H. K, S.E., M.M/ Aryawan Kusumaryanto, S.E.</t>
  </si>
  <si>
    <t>Yani Susetyo, S.E., M.Si.</t>
  </si>
  <si>
    <t>Shofif. S. Akbar, S.E., M.M./ Wahyu Ciptoadi, S.E., M.M.</t>
  </si>
  <si>
    <t>Shofif. S. Akbar, S.E., M.M.</t>
  </si>
  <si>
    <t>Susilowati, S.Pd., M.Pd./ Yudho Purnomo, S.E., M.M</t>
  </si>
  <si>
    <t>Pipit Ambarsari S.Pd., M.Pd./Muh Abdul Aziz, S.E., M.M.</t>
  </si>
  <si>
    <t>Iwan Sagita H. K., S.E., M.M./Aryawan Kusumaryanto, S.E.</t>
  </si>
  <si>
    <t>Drs. Dirgo Wahyono, M.Si.</t>
  </si>
  <si>
    <t>Susilowati, S.Pd., M.Pd</t>
  </si>
  <si>
    <t>Pipit Ambarsari, S.Pd., M.Pd</t>
  </si>
  <si>
    <t>Shofif. S. Akbar, S.E., M.M./Muh Abdul Aziz, S.E., M.</t>
  </si>
  <si>
    <t xml:space="preserve">Moh. Sodikin, S.Pd., M.M </t>
  </si>
  <si>
    <t>Susilowati, S.Pd., M.Pd./ Jessi Tri Joeni, S.Tr., M.M.</t>
  </si>
  <si>
    <t>Moh. Sodikin, S. Pd., M.M</t>
  </si>
  <si>
    <t>Disetujui Dosen Wali</t>
  </si>
  <si>
    <t>Komunikasi Bisnis</t>
  </si>
  <si>
    <t>Ekonomi Manajerial</t>
  </si>
  <si>
    <t>MKB212</t>
  </si>
  <si>
    <t>MPB203</t>
  </si>
  <si>
    <t>Pipit Ambarsari, S.Pd., M.Pd./ Ginanjar Suendro, S.E., M.M.</t>
  </si>
  <si>
    <t>Kode Mata kuliah</t>
  </si>
  <si>
    <t>Pengajar</t>
  </si>
  <si>
    <t>FANI NANDA SAPUTRA</t>
  </si>
  <si>
    <t>FARID MUHAMMAD FATAH</t>
  </si>
  <si>
    <t>HIDAYATURROHMAH</t>
  </si>
  <si>
    <t>ILHAM FAHMI HUSAINI</t>
  </si>
  <si>
    <t>INDI NUR NAJIKHAH</t>
  </si>
  <si>
    <t>KHOLIL ARFIN</t>
  </si>
  <si>
    <t>MOHAMMAD FAHRUDDIN</t>
  </si>
  <si>
    <t>MUCHAMAD SURYADI</t>
  </si>
  <si>
    <t>MUHAMAD HANIF</t>
  </si>
  <si>
    <t>MUHAMMAD FADLULLOH</t>
  </si>
  <si>
    <t>NUR SA'IDAH</t>
  </si>
  <si>
    <t> 21118014</t>
  </si>
  <si>
    <t> 21118024</t>
  </si>
  <si>
    <t> 21118023</t>
  </si>
  <si>
    <t> 21118013</t>
  </si>
  <si>
    <t> 21118025</t>
  </si>
  <si>
    <t> 21118018</t>
  </si>
  <si>
    <t> 21118015</t>
  </si>
  <si>
    <t> 21118017</t>
  </si>
  <si>
    <t> 21118022</t>
  </si>
  <si>
    <t> 21118016</t>
  </si>
  <si>
    <t>KP II</t>
  </si>
  <si>
    <t>TEDY SUGIHARTO</t>
  </si>
  <si>
    <t>Manajemen Pergudangan  Logistik</t>
  </si>
  <si>
    <t>Pipit Ambarsari S.Pd., M.Pd./Hind Sha Putri, S.Pd., M.Pd</t>
  </si>
  <si>
    <t>Nama</t>
  </si>
  <si>
    <t>NIM</t>
  </si>
  <si>
    <t>Tingkat</t>
  </si>
  <si>
    <t>Lokasi</t>
  </si>
  <si>
    <t>BAGUS PRIMA ADI CAHYO</t>
  </si>
  <si>
    <t>BAYU SANTOSO</t>
  </si>
  <si>
    <t xml:space="preserve">BUDI HIDAYAT </t>
  </si>
  <si>
    <t xml:space="preserve">CLAUDIUS ALDYNO LAMUDA </t>
  </si>
  <si>
    <t>DANDUNG IRAWAN</t>
  </si>
  <si>
    <t>DEDI LAKSMANA</t>
  </si>
  <si>
    <t>DEEVA PEHASE PEBRIAWAN</t>
  </si>
  <si>
    <t>DEVI ANDRIANI</t>
  </si>
  <si>
    <t xml:space="preserve">DEWI SARTIKA </t>
  </si>
  <si>
    <t>DIKI SUBANGKIT</t>
  </si>
  <si>
    <t>DIMAS ANGGARA PUTRA</t>
  </si>
  <si>
    <t>EGA KRISTIANTO</t>
  </si>
  <si>
    <t xml:space="preserve">EKO DANY PRASETYO </t>
  </si>
  <si>
    <t>EMERENSIANA MOGI</t>
  </si>
  <si>
    <t>EUGENIA SADA</t>
  </si>
  <si>
    <t>FERRY MULIAWAN HUTOMO</t>
  </si>
  <si>
    <t>FIANDA PRATINDO ROSALIN</t>
  </si>
  <si>
    <t> 22316054</t>
  </si>
  <si>
    <t>GIVER TRIEPUTRA SYARANAMUAL</t>
  </si>
  <si>
    <t>HENDRO DWI CAHYONO</t>
  </si>
  <si>
    <t>HERMAN SUSANTO</t>
  </si>
  <si>
    <t>HIMAWAN</t>
  </si>
  <si>
    <t>INKA TIARA RADIANY RIFAI</t>
  </si>
  <si>
    <t xml:space="preserve">IRHAM HAIDAR </t>
  </si>
  <si>
    <t xml:space="preserve">IRMA YUNITA </t>
  </si>
  <si>
    <t xml:space="preserve">JUNAEDI </t>
  </si>
  <si>
    <t>LISTIYONO</t>
  </si>
  <si>
    <t>LOLIKA MARIDA SITANGGANG</t>
  </si>
  <si>
    <t>LUIS TOMAS DE AQUINO DAOS</t>
  </si>
  <si>
    <t>LUTFICA CHINTIA QUSNUL SEHIMA</t>
  </si>
  <si>
    <t>MAHMUD RAFI AL GHANI</t>
  </si>
  <si>
    <t>MANGARA ROITO TINAMBUNAN</t>
  </si>
  <si>
    <t>MEDI SUCAHYO</t>
  </si>
  <si>
    <t xml:space="preserve">MUJI AGUS SETYANI </t>
  </si>
  <si>
    <t>NOER AZILLA</t>
  </si>
  <si>
    <t>NUR AENI</t>
  </si>
  <si>
    <t>PURWOKO NURCAHYONO</t>
  </si>
  <si>
    <t>RENGGA PRANATHA</t>
  </si>
  <si>
    <t xml:space="preserve">RINAI AYU AMELIA </t>
  </si>
  <si>
    <t>SAKINATUL MUSLIMAH</t>
  </si>
  <si>
    <t>SEKHUDIN</t>
  </si>
  <si>
    <t>SIRUS ARISTO</t>
  </si>
  <si>
    <t>SOERIP NASOKA</t>
  </si>
  <si>
    <t>STONI ZAKARIA PAUKOMA</t>
  </si>
  <si>
    <t xml:space="preserve">SUPARTINI </t>
  </si>
  <si>
    <t>SURATNA</t>
  </si>
  <si>
    <t>SURYO GURITNO</t>
  </si>
  <si>
    <t>SUWARTI</t>
  </si>
  <si>
    <t xml:space="preserve">SYED AHMAD LUTFALLAH </t>
  </si>
  <si>
    <t>ULFI ANGGIANI</t>
  </si>
  <si>
    <t xml:space="preserve">WIDIA PRATIWI </t>
  </si>
  <si>
    <t>WISNU FEBRIAN LEGOWO</t>
  </si>
  <si>
    <t xml:space="preserve">YOHAN ARDIKUSUMA </t>
  </si>
  <si>
    <t>YUNIA FAJAR LESTARI</t>
  </si>
  <si>
    <t> 21118003</t>
  </si>
  <si>
    <t> 21118026</t>
  </si>
  <si>
    <t> 21418003</t>
  </si>
  <si>
    <t> 11118001</t>
  </si>
  <si>
    <t> 21118011</t>
  </si>
  <si>
    <t> 21418006</t>
  </si>
  <si>
    <t> 11318001</t>
  </si>
  <si>
    <t> 21118006</t>
  </si>
  <si>
    <t> 21118027</t>
  </si>
  <si>
    <t> 21418004</t>
  </si>
  <si>
    <t> 21318001</t>
  </si>
  <si>
    <t xml:space="preserve">Nama </t>
  </si>
  <si>
    <t>Nim</t>
  </si>
  <si>
    <t>lokasi</t>
  </si>
  <si>
    <t>No</t>
  </si>
  <si>
    <t>Dosen Pengampu KP I</t>
  </si>
  <si>
    <t>Dosen Pengampu KP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</si>
</sst>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rgb="FF000000"/>
      <name val="Times New Roman"/>
    </font>
    <font>
      <sz val="12"/>
      <color theme="1"/>
      <name val="Calibri"/>
      <family val="2"/>
    </font>
    <font>
      <sz val="12"/>
      <color rgb="FF000000"/>
      <name val="Times New Roman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CC"/>
        <bgColor rgb="FF000000"/>
      </patternFill>
    </fill>
    <fill>
      <patternFill patternType="solid">
        <fgColor rgb="FFFFFF00"/>
        <bgColor rgb="FF000000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auto="1"/>
      </right>
      <top/>
      <bottom style="double">
        <color rgb="FF000000"/>
      </bottom>
      <diagonal/>
    </border>
    <border>
      <left style="medium">
        <color auto="1"/>
      </left>
      <right style="medium">
        <color auto="1"/>
      </right>
      <top/>
      <bottom style="double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Alignment="1">
      <alignment vertical="center"/>
    </xf>
    <xf numFmtId="0" fontId="0" fillId="0" borderId="5" xfId="0" applyBorder="1"/>
    <xf numFmtId="0" fontId="0" fillId="0" borderId="6" xfId="0" applyBorder="1"/>
    <xf numFmtId="0" fontId="3" fillId="0" borderId="7" xfId="0" applyFont="1" applyBorder="1" applyAlignment="1">
      <alignment vertical="center"/>
    </xf>
    <xf numFmtId="0" fontId="0" fillId="0" borderId="8" xfId="0" applyBorder="1"/>
    <xf numFmtId="0" fontId="3" fillId="0" borderId="3" xfId="0" applyFont="1" applyBorder="1" applyAlignment="1">
      <alignment vertical="center"/>
    </xf>
    <xf numFmtId="0" fontId="0" fillId="0" borderId="2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27" xfId="0" applyFont="1" applyFill="1" applyBorder="1"/>
    <xf numFmtId="0" fontId="7" fillId="0" borderId="28" xfId="0" applyFont="1" applyFill="1" applyBorder="1"/>
    <xf numFmtId="0" fontId="6" fillId="4" borderId="2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/>
    <xf numFmtId="0" fontId="8" fillId="0" borderId="32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35" xfId="0" applyFont="1" applyFill="1" applyBorder="1"/>
    <xf numFmtId="0" fontId="7" fillId="0" borderId="12" xfId="0" applyFont="1" applyFill="1" applyBorder="1"/>
    <xf numFmtId="0" fontId="7" fillId="0" borderId="12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5" borderId="12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10" fillId="0" borderId="0" xfId="0" applyFont="1"/>
    <xf numFmtId="0" fontId="9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Protection="1">
      <protection locked="0"/>
    </xf>
    <xf numFmtId="0" fontId="4" fillId="0" borderId="0" xfId="0" applyFont="1" applyBorder="1" applyAlignment="1">
      <alignment horizontal="left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14" fontId="0" fillId="0" borderId="22" xfId="0" applyNumberForma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19050</xdr:rowOff>
    </xdr:from>
    <xdr:to>
      <xdr:col>1</xdr:col>
      <xdr:colOff>628651</xdr:colOff>
      <xdr:row>3</xdr:row>
      <xdr:rowOff>180975</xdr:rowOff>
    </xdr:to>
    <xdr:pic>
      <xdr:nvPicPr>
        <xdr:cNvPr id="8" name="Picture 7" descr="Description: logo cku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04775"/>
          <a:ext cx="87630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8"/>
  <sheetViews>
    <sheetView tabSelected="1" workbookViewId="0">
      <selection activeCell="K14" sqref="K14"/>
    </sheetView>
  </sheetViews>
  <sheetFormatPr defaultRowHeight="15" x14ac:dyDescent="0.25"/>
  <cols>
    <col min="1" max="1" width="3.7109375" customWidth="1"/>
    <col min="2" max="2" width="9.7109375" customWidth="1"/>
    <col min="3" max="3" width="20.28515625" customWidth="1"/>
    <col min="4" max="4" width="15.140625" customWidth="1"/>
    <col min="5" max="5" width="21.5703125" customWidth="1"/>
    <col min="6" max="6" width="24.140625" customWidth="1"/>
    <col min="7" max="7" width="8" customWidth="1"/>
    <col min="8" max="8" width="11.85546875" customWidth="1"/>
    <col min="9" max="9" width="15.140625" hidden="1" customWidth="1"/>
    <col min="16" max="16" width="0" hidden="1" customWidth="1"/>
  </cols>
  <sheetData>
    <row r="1" spans="1:16" ht="6.75" customHeight="1" thickBot="1" x14ac:dyDescent="0.3"/>
    <row r="2" spans="1:16" ht="15" customHeight="1" thickBot="1" x14ac:dyDescent="0.3">
      <c r="A2" s="2"/>
      <c r="B2" s="3"/>
      <c r="C2" s="70" t="s">
        <v>6</v>
      </c>
      <c r="D2" s="71"/>
      <c r="E2" s="72"/>
      <c r="F2" s="67" t="s">
        <v>11</v>
      </c>
      <c r="G2" s="68"/>
      <c r="H2" s="69"/>
    </row>
    <row r="3" spans="1:16" ht="15" customHeight="1" thickBot="1" x14ac:dyDescent="0.3">
      <c r="A3" s="4"/>
      <c r="B3" s="5"/>
      <c r="C3" s="73"/>
      <c r="D3" s="74"/>
      <c r="E3" s="75"/>
      <c r="F3" s="67" t="s">
        <v>12</v>
      </c>
      <c r="G3" s="68"/>
      <c r="H3" s="69"/>
    </row>
    <row r="4" spans="1:16" ht="15" customHeight="1" thickBot="1" x14ac:dyDescent="0.3">
      <c r="A4" s="6"/>
      <c r="B4" s="7"/>
      <c r="C4" s="73" t="s">
        <v>7</v>
      </c>
      <c r="D4" s="74"/>
      <c r="E4" s="75"/>
      <c r="F4" s="67" t="s">
        <v>13</v>
      </c>
      <c r="G4" s="68"/>
      <c r="H4" s="69"/>
    </row>
    <row r="5" spans="1:16" ht="7.5" customHeight="1" x14ac:dyDescent="0.25">
      <c r="A5" s="1"/>
    </row>
    <row r="6" spans="1:16" ht="15.75" x14ac:dyDescent="0.25">
      <c r="A6" s="1"/>
      <c r="B6" s="50" t="s">
        <v>8</v>
      </c>
      <c r="C6" s="100" t="s">
        <v>312</v>
      </c>
      <c r="D6" s="100"/>
      <c r="E6" s="100"/>
      <c r="F6" s="51" t="s">
        <v>596</v>
      </c>
      <c r="G6" s="52" t="str">
        <f>IF(I12=0,0,(VLOOKUP(C6,data!B3:AF264,3,0)))</f>
        <v>III</v>
      </c>
      <c r="H6" s="50" t="s">
        <v>14</v>
      </c>
    </row>
    <row r="7" spans="1:16" ht="6.75" customHeight="1" x14ac:dyDescent="0.25">
      <c r="A7" s="1"/>
      <c r="B7" s="50"/>
      <c r="E7" s="9"/>
      <c r="F7" s="50"/>
    </row>
    <row r="8" spans="1:16" x14ac:dyDescent="0.25">
      <c r="B8" s="50" t="s">
        <v>9</v>
      </c>
      <c r="C8" s="66">
        <f>IF(I12=0,0,(VLOOKUP(C6,data!B3:AF264,2,0)))</f>
        <v>21118004</v>
      </c>
      <c r="F8" s="51" t="s">
        <v>10</v>
      </c>
      <c r="G8" s="52">
        <v>2019</v>
      </c>
      <c r="H8" s="51" t="s">
        <v>18</v>
      </c>
    </row>
    <row r="9" spans="1:16" ht="5.25" customHeight="1" x14ac:dyDescent="0.25"/>
    <row r="10" spans="1:16" ht="5.25" customHeight="1" x14ac:dyDescent="0.25"/>
    <row r="11" spans="1:16" ht="24" x14ac:dyDescent="0.25">
      <c r="A11" s="12" t="s">
        <v>0</v>
      </c>
      <c r="B11" s="12" t="s">
        <v>1</v>
      </c>
      <c r="C11" s="79" t="s">
        <v>2</v>
      </c>
      <c r="D11" s="80"/>
      <c r="E11" s="78" t="s">
        <v>597</v>
      </c>
      <c r="F11" s="78"/>
      <c r="G11" s="12" t="s">
        <v>3</v>
      </c>
      <c r="H11" s="12" t="s">
        <v>4</v>
      </c>
      <c r="I11" s="11" t="s">
        <v>15</v>
      </c>
      <c r="P11" t="str">
        <f>data!B4</f>
        <v>ABDUL AZIS DARMAWAN</v>
      </c>
    </row>
    <row r="12" spans="1:16" x14ac:dyDescent="0.25">
      <c r="A12" s="13">
        <v>1</v>
      </c>
      <c r="B12" s="21" t="str">
        <f>IF(I12=0,0,(VLOOKUP(I12,data!A4:AF62,30,0)))</f>
        <v>MKK-209</v>
      </c>
      <c r="C12" s="76" t="str">
        <f>IF(I12=0,0,(VLOOKUP(I12,data!A4:AF62,31,0)))</f>
        <v>Ekonomi Mikro</v>
      </c>
      <c r="D12" s="77"/>
      <c r="E12" s="76" t="str">
        <f>IF(I12=0,0,(VLOOKUP(C6,data!B3:AF445,16,0)))</f>
        <v>Shofif. S. Akbar, S.E., M.M./ Wahyu Ciptoadi, S.E., M.M.</v>
      </c>
      <c r="F12" s="77"/>
      <c r="G12" s="15">
        <f>IF(I12=0,0,(VLOOKUP(I12,data!AC4:AF65,4,0)))</f>
        <v>3</v>
      </c>
      <c r="H12" s="14"/>
      <c r="I12" s="10">
        <f>(VLOOKUP(C6,data!B3:AF264,5,0))</f>
        <v>18</v>
      </c>
      <c r="P12" t="str">
        <f>data!B5</f>
        <v>ABIMANYU EKA PUTRAPRATAMA</v>
      </c>
    </row>
    <row r="13" spans="1:16" x14ac:dyDescent="0.25">
      <c r="A13" s="13">
        <v>2</v>
      </c>
      <c r="B13" s="20" t="str">
        <f>IF(I13=0,0,(VLOOKUP(I13,data!A4:AF62,30,0)))</f>
        <v>MKK-210</v>
      </c>
      <c r="C13" s="76" t="str">
        <f>IF(I13=0,0,(VLOOKUP(I13,data!A4:AF62,31,0)))</f>
        <v>Ekonomi Makro</v>
      </c>
      <c r="D13" s="77"/>
      <c r="E13" s="76" t="str">
        <f>IF(I13=0,0,(VLOOKUP(C6,data!B4:AF446,17,0)))</f>
        <v>Shofif. S. Akbar, S.E., M.M./ Wahyu Ciptoadi, S.E., M.M.</v>
      </c>
      <c r="F13" s="77"/>
      <c r="G13" s="15">
        <f>IF(I13=0,0,(VLOOKUP(I13,data!AC4:AF65,4,0)))</f>
        <v>3</v>
      </c>
      <c r="H13" s="14"/>
      <c r="I13" s="10">
        <f>(VLOOKUP(C6,data!B3:AF264,6,0))</f>
        <v>19</v>
      </c>
      <c r="P13" t="str">
        <f>data!B6</f>
        <v>ACHMAD SYAHRIZAL</v>
      </c>
    </row>
    <row r="14" spans="1:16" ht="18.75" customHeight="1" x14ac:dyDescent="0.25">
      <c r="A14" s="13">
        <v>3</v>
      </c>
      <c r="B14" s="20" t="str">
        <f>IF(I14=0,0,(VLOOKUP(I14,data!AC6:AF64,2,0)))</f>
        <v>MKK-212</v>
      </c>
      <c r="C14" s="76" t="str">
        <f>IF(I14=0,0,(VLOOKUP(I14,data!AC6:AF64,3,0)))</f>
        <v>Statistik Ekonomi 2</v>
      </c>
      <c r="D14" s="77"/>
      <c r="E14" s="76" t="str">
        <f>IF(I14=0,0,(VLOOKUP(C6,data!B5:AF447,18,0)))</f>
        <v>Intan Imam , S.E., M.Si / Ginanjar Suendro, S.E., M. M</v>
      </c>
      <c r="F14" s="77"/>
      <c r="G14" s="15">
        <f>IF(I14=0,0,(VLOOKUP(I14,data!AC4:AF65,4,0)))</f>
        <v>3</v>
      </c>
      <c r="H14" s="14"/>
      <c r="I14" s="10">
        <f>(VLOOKUP(C6,data!B3:AF264,7,0))</f>
        <v>20</v>
      </c>
      <c r="P14" t="str">
        <f>data!B7</f>
        <v>ADE APRILIADI</v>
      </c>
    </row>
    <row r="15" spans="1:16" ht="15" customHeight="1" x14ac:dyDescent="0.25">
      <c r="A15" s="13">
        <v>4</v>
      </c>
      <c r="B15" s="20" t="str">
        <f>IF(I15=0,0,(VLOOKUP(I15,data!AC7:AF65,2,0)))</f>
        <v>MKB-204</v>
      </c>
      <c r="C15" s="76" t="str">
        <f>IF(I15=0,0,(VLOOKUP(I15,data!AC7:AF65,3,0)))</f>
        <v>Akuntansi Biaya</v>
      </c>
      <c r="D15" s="77"/>
      <c r="E15" s="76" t="str">
        <f>IF(I15=0,0,(VLOOKUP(C6,data!B5:AF447,19,0)))</f>
        <v>Yani Susetyo, S.E., M.Si.</v>
      </c>
      <c r="F15" s="77"/>
      <c r="G15" s="15">
        <f>IF(I15=0,0,(VLOOKUP(I15,data!AC4:AF65,4,0)))</f>
        <v>3</v>
      </c>
      <c r="H15" s="14"/>
      <c r="I15" s="10">
        <f>(VLOOKUP(C6,data!B3:AF264,8,0))</f>
        <v>21</v>
      </c>
      <c r="P15" t="str">
        <f>data!B8</f>
        <v>ADE PRAYOGA SAPUTRA</v>
      </c>
    </row>
    <row r="16" spans="1:16" x14ac:dyDescent="0.25">
      <c r="A16" s="13">
        <v>5</v>
      </c>
      <c r="B16" s="20" t="str">
        <f>IF(I16=0,0,(VLOOKUP(I16,data!AC8:AF66,2,0)))</f>
        <v>MKB-214</v>
      </c>
      <c r="C16" s="76" t="str">
        <f>IF(I16=0,0,(VLOOKUP(I16,data!AC8:AF66,3,0)))</f>
        <v>Manajemen Pemasaran Logistik</v>
      </c>
      <c r="D16" s="77"/>
      <c r="E16" s="76" t="str">
        <f>IF(I16=0,0,(VLOOKUP(C6,data!B5:AF447,20,0)))</f>
        <v>Radian Wismana, S.Tr., M.M/ Jessi Tri Joeni, S.Tr., M.M.</v>
      </c>
      <c r="F16" s="77"/>
      <c r="G16" s="15">
        <f>IF(I16=0,0,(VLOOKUP(I16,data!AC4:AF65,4,0)))</f>
        <v>3</v>
      </c>
      <c r="H16" s="14"/>
      <c r="I16" s="10">
        <f>(VLOOKUP(C6,data!B3:AF264,9,0))</f>
        <v>23</v>
      </c>
      <c r="P16" t="str">
        <f>data!B9</f>
        <v>ADHI SUHENDRA ANGGAHANDIKA</v>
      </c>
    </row>
    <row r="17" spans="1:16" x14ac:dyDescent="0.25">
      <c r="A17" s="13">
        <v>6</v>
      </c>
      <c r="B17" s="20" t="str">
        <f>IF(I17=0,0,(VLOOKUP(I17,data!AC9:AF67,2,0)))</f>
        <v>MKK 205</v>
      </c>
      <c r="C17" s="76" t="str">
        <f>IF(I17=0,0,(VLOOKUP(I17,data!AC9:AF67,3,0)))</f>
        <v>Pengantar Hukum Bisnis</v>
      </c>
      <c r="D17" s="77"/>
      <c r="E17" s="76" t="str">
        <f>IF(I17=0,0,(VLOOKUP(C6,data!B5:AF447,21,0)))</f>
        <v>M.Shohibul Jamil, S.Hi., M.H.</v>
      </c>
      <c r="F17" s="77"/>
      <c r="G17" s="15">
        <f>IF(I17=0,0,VLOOKUP(I17,data!AC4:AF65,4,0))</f>
        <v>3</v>
      </c>
      <c r="H17" s="14"/>
      <c r="I17" s="10">
        <f>(VLOOKUP(C6,data!B3:AF264,10,0))</f>
        <v>24</v>
      </c>
      <c r="P17" t="str">
        <f>data!B10</f>
        <v>ADI DHARMA SAIFUDIN</v>
      </c>
    </row>
    <row r="18" spans="1:16" x14ac:dyDescent="0.25">
      <c r="A18" s="13">
        <v>7</v>
      </c>
      <c r="B18" s="20" t="str">
        <f>IF(I18=0,0,(VLOOKUP(I18,data!AC10:AF68,2,0)))</f>
        <v>MPK-205</v>
      </c>
      <c r="C18" s="76" t="str">
        <f>IF(I18=0,0,(VLOOKUP(I18,data!AC10:AF68,3,0)))</f>
        <v>English For Logistics 2</v>
      </c>
      <c r="D18" s="77"/>
      <c r="E18" s="76" t="str">
        <f>IF(I18=0,0,(VLOOKUP(C6,data!B5:AF447,22,0)))</f>
        <v>Pipit Ambarsari S.Pd., M.Pd./Hind Sha Putri, S.Pd., M.Pd</v>
      </c>
      <c r="F18" s="77"/>
      <c r="G18" s="15">
        <f>IF(I18=0,0,(VLOOKUP(I18,data!AC4:AF65,4,0)))</f>
        <v>3</v>
      </c>
      <c r="H18" s="14"/>
      <c r="I18" s="10">
        <f>(VLOOKUP(C6,data!B3:AF264,11,0))</f>
        <v>25</v>
      </c>
      <c r="P18" t="str">
        <f>data!B11</f>
        <v>ADI TRI SYAKUR</v>
      </c>
    </row>
    <row r="19" spans="1:16" x14ac:dyDescent="0.25">
      <c r="A19" s="13">
        <v>8</v>
      </c>
      <c r="B19" s="20" t="str">
        <f>IF(I19=0,0,(VLOOKUP(I19,data!AC11:AF69,2,0)))</f>
        <v>MKB-218</v>
      </c>
      <c r="C19" s="76" t="str">
        <f>IF(I19=0,0,(VLOOKUP(I19,data!AC11:AF69,3,0)))</f>
        <v>Manajemen Pergudangan  Logistik</v>
      </c>
      <c r="D19" s="77"/>
      <c r="E19" s="76" t="str">
        <f>IF(I19=0,0,(VLOOKUP(C6,data!B5:AF452,23,0)))</f>
        <v>Iwan Sagita H. K, S.E., M.M/ Aryawan Kusumaryanto, S.E.</v>
      </c>
      <c r="F19" s="77"/>
      <c r="G19" s="15">
        <f>IF(I19=0,0,(VLOOKUP(I19,data!AC4:AF65,4,0)))</f>
        <v>3</v>
      </c>
      <c r="H19" s="14"/>
      <c r="I19" s="10">
        <f>(VLOOKUP(C6,data!B3:AF264,12,0))</f>
        <v>44</v>
      </c>
      <c r="P19" t="str">
        <f>data!B12</f>
        <v>ADITYA FORENGGA</v>
      </c>
    </row>
    <row r="20" spans="1:16" x14ac:dyDescent="0.25">
      <c r="A20" s="13">
        <v>9</v>
      </c>
      <c r="B20" s="20">
        <f>IF(I20=0,0,(VLOOKUP(I20,data!AC12:AF70,2,0)))</f>
        <v>0</v>
      </c>
      <c r="C20" s="76">
        <f>IF(I20=0,0,(VLOOKUP(I20,data!AC12:AF70,3,0)))</f>
        <v>0</v>
      </c>
      <c r="D20" s="77"/>
      <c r="E20" s="76">
        <f>IF(I20=0,0,(VLOOKUP(C6,data!B11:AF453,24,0)))</f>
        <v>0</v>
      </c>
      <c r="F20" s="77"/>
      <c r="G20" s="21">
        <f>IF(I20=0,0,(VLOOKUP(I20,data!AC4:AF65,4,0)))</f>
        <v>0</v>
      </c>
      <c r="H20" s="14"/>
      <c r="I20" s="10">
        <f>(VLOOKUP(C6,data!B3:AF264,13,0))</f>
        <v>0</v>
      </c>
      <c r="P20" t="str">
        <f>data!B13</f>
        <v>ADITYA JONATHAN</v>
      </c>
    </row>
    <row r="21" spans="1:16" x14ac:dyDescent="0.25">
      <c r="A21" s="13">
        <v>10</v>
      </c>
      <c r="B21" s="20">
        <f>IF(I21=0,0,(VLOOKUP(I21,data!AC13:AF71,2,0)))</f>
        <v>0</v>
      </c>
      <c r="C21" s="76">
        <f>IF(I21=0,0,(VLOOKUP(I21,data!AC13:AF71,3,0)))</f>
        <v>0</v>
      </c>
      <c r="D21" s="77"/>
      <c r="E21" s="76">
        <f>IF(I21=0,0,(VLOOKUP(C6,data!B12:AF454,25,0)))</f>
        <v>0</v>
      </c>
      <c r="F21" s="77"/>
      <c r="G21" s="21">
        <f>IF(I21=0,0,VLOOKUP(I21,data!AC4:AF65,4,0))</f>
        <v>0</v>
      </c>
      <c r="H21" s="14"/>
      <c r="I21" s="10">
        <f>(VLOOKUP(C6,data!B3:AF264,14,0))</f>
        <v>0</v>
      </c>
      <c r="P21" t="str">
        <f>data!B14</f>
        <v xml:space="preserve">AGUNG RIZKI SUDRAJAT </v>
      </c>
    </row>
    <row r="22" spans="1:16" ht="21.75" customHeight="1" x14ac:dyDescent="0.25">
      <c r="A22" s="84" t="s">
        <v>5</v>
      </c>
      <c r="B22" s="85"/>
      <c r="C22" s="85"/>
      <c r="D22" s="85"/>
      <c r="E22" s="17"/>
      <c r="F22" s="16"/>
      <c r="G22" s="18">
        <f>SUM(G12:G21)</f>
        <v>24</v>
      </c>
      <c r="H22" s="14"/>
      <c r="P22" t="str">
        <f>data!B15</f>
        <v>AGUS KRISTANTO</v>
      </c>
    </row>
    <row r="23" spans="1:16" ht="8.25" customHeight="1" x14ac:dyDescent="0.25">
      <c r="P23" t="str">
        <f>data!B16</f>
        <v>AGUS KUSTANTO</v>
      </c>
    </row>
    <row r="24" spans="1:16" x14ac:dyDescent="0.25">
      <c r="F24" s="8" t="s">
        <v>19</v>
      </c>
      <c r="G24" s="97">
        <f ca="1">TODAY()</f>
        <v>43684</v>
      </c>
      <c r="H24" s="93"/>
      <c r="P24" t="str">
        <f>data!B17</f>
        <v>AGUS PRASETYO</v>
      </c>
    </row>
    <row r="25" spans="1:16" ht="15" customHeight="1" x14ac:dyDescent="0.25">
      <c r="A25" s="95" t="s">
        <v>16</v>
      </c>
      <c r="B25" s="95"/>
      <c r="C25" s="95"/>
      <c r="D25" s="96" t="s">
        <v>627</v>
      </c>
      <c r="E25" s="95"/>
      <c r="F25" s="95" t="s">
        <v>17</v>
      </c>
      <c r="G25" s="95"/>
      <c r="H25" s="95"/>
      <c r="P25" t="str">
        <f>data!B18</f>
        <v>AHMAD CHARIR RODIN</v>
      </c>
    </row>
    <row r="26" spans="1:16" x14ac:dyDescent="0.25">
      <c r="A26" s="86"/>
      <c r="B26" s="87"/>
      <c r="C26" s="88"/>
      <c r="D26" s="86"/>
      <c r="E26" s="88"/>
      <c r="F26" s="86"/>
      <c r="G26" s="87"/>
      <c r="H26" s="88"/>
      <c r="P26" t="str">
        <f>data!B19</f>
        <v>AHMAD FARID ARJA</v>
      </c>
    </row>
    <row r="27" spans="1:16" x14ac:dyDescent="0.25">
      <c r="A27" s="89"/>
      <c r="B27" s="90"/>
      <c r="C27" s="91"/>
      <c r="D27" s="89"/>
      <c r="E27" s="91"/>
      <c r="F27" s="89"/>
      <c r="G27" s="90"/>
      <c r="H27" s="91"/>
      <c r="P27" t="str">
        <f>data!B20</f>
        <v>AHMAD MUSTAIN</v>
      </c>
    </row>
    <row r="28" spans="1:16" x14ac:dyDescent="0.25">
      <c r="A28" s="89"/>
      <c r="B28" s="90"/>
      <c r="C28" s="91"/>
      <c r="D28" s="89"/>
      <c r="E28" s="91"/>
      <c r="F28" s="89"/>
      <c r="G28" s="90"/>
      <c r="H28" s="91"/>
      <c r="P28" t="str">
        <f>data!B21</f>
        <v>AHMAD NURSIDIK</v>
      </c>
    </row>
    <row r="29" spans="1:16" x14ac:dyDescent="0.25">
      <c r="A29" s="89"/>
      <c r="B29" s="90"/>
      <c r="C29" s="91"/>
      <c r="D29" s="89"/>
      <c r="E29" s="91"/>
      <c r="F29" s="89"/>
      <c r="G29" s="90"/>
      <c r="H29" s="91"/>
      <c r="P29" t="str">
        <f>data!B22</f>
        <v>AHMAD PRAKOSO</v>
      </c>
    </row>
    <row r="30" spans="1:16" x14ac:dyDescent="0.25">
      <c r="A30" s="92"/>
      <c r="B30" s="93"/>
      <c r="C30" s="94"/>
      <c r="D30" s="92"/>
      <c r="E30" s="94"/>
      <c r="F30" s="92"/>
      <c r="G30" s="93"/>
      <c r="H30" s="94"/>
      <c r="P30" t="str">
        <f>data!B23</f>
        <v>AHMAD SAEFUL ANWAR</v>
      </c>
    </row>
    <row r="31" spans="1:16" x14ac:dyDescent="0.25">
      <c r="A31" s="81" t="str">
        <f>C6</f>
        <v>RISWANTO</v>
      </c>
      <c r="B31" s="82"/>
      <c r="C31" s="83"/>
      <c r="D31" s="81"/>
      <c r="E31" s="83"/>
      <c r="F31" s="81"/>
      <c r="G31" s="82"/>
      <c r="H31" s="83"/>
      <c r="P31" t="str">
        <f>data!B24</f>
        <v>AJI PRASETIO</v>
      </c>
    </row>
    <row r="32" spans="1:16" ht="6.75" customHeight="1" x14ac:dyDescent="0.25">
      <c r="P32" t="str">
        <f>data!B25</f>
        <v>AJI SOFYAN BASRI</v>
      </c>
    </row>
    <row r="33" spans="1:16" x14ac:dyDescent="0.25">
      <c r="A33" s="19" t="s">
        <v>20</v>
      </c>
      <c r="P33" t="str">
        <f>data!B26</f>
        <v>ALBERTUS ERWIN PRAKOSO</v>
      </c>
    </row>
    <row r="34" spans="1:16" x14ac:dyDescent="0.25">
      <c r="A34" t="s">
        <v>21</v>
      </c>
      <c r="B34" t="s">
        <v>24</v>
      </c>
      <c r="P34" t="str">
        <f>data!B27</f>
        <v>ALDIRA USI MUALIF ALIM</v>
      </c>
    </row>
    <row r="35" spans="1:16" x14ac:dyDescent="0.25">
      <c r="A35" t="s">
        <v>22</v>
      </c>
      <c r="B35" t="s">
        <v>25</v>
      </c>
      <c r="P35" t="str">
        <f>data!B28</f>
        <v>ALFANIA ENIND RAHMATYA</v>
      </c>
    </row>
    <row r="36" spans="1:16" x14ac:dyDescent="0.25">
      <c r="A36" t="s">
        <v>23</v>
      </c>
      <c r="B36" t="s">
        <v>26</v>
      </c>
      <c r="P36" t="str">
        <f>data!B29</f>
        <v>ALFIS MUTAQIEN</v>
      </c>
    </row>
    <row r="37" spans="1:16" x14ac:dyDescent="0.25">
      <c r="P37" t="str">
        <f>data!B30</f>
        <v>ALI SHOHIBUL FARKHI</v>
      </c>
    </row>
    <row r="38" spans="1:16" x14ac:dyDescent="0.25">
      <c r="P38" t="str">
        <f>data!B31</f>
        <v>ANANDO WAHYU AKBAR</v>
      </c>
    </row>
    <row r="39" spans="1:16" x14ac:dyDescent="0.25">
      <c r="P39" t="str">
        <f>data!B32</f>
        <v>ANANG MA'RUF</v>
      </c>
    </row>
    <row r="40" spans="1:16" x14ac:dyDescent="0.25">
      <c r="P40" t="str">
        <f>data!B33</f>
        <v>ANDHIKA PUTRA SAMODRA</v>
      </c>
    </row>
    <row r="41" spans="1:16" x14ac:dyDescent="0.25">
      <c r="P41" t="str">
        <f>data!B34</f>
        <v>ANDI AKHMAD</v>
      </c>
    </row>
    <row r="42" spans="1:16" x14ac:dyDescent="0.25">
      <c r="P42" t="str">
        <f>data!B35</f>
        <v>ANDITA OKTAVIA AHMAD HENDARTORO</v>
      </c>
    </row>
    <row r="43" spans="1:16" x14ac:dyDescent="0.25">
      <c r="P43" t="str">
        <f>data!B36</f>
        <v>ANGGRAINI APRIANI</v>
      </c>
    </row>
    <row r="44" spans="1:16" x14ac:dyDescent="0.25">
      <c r="P44" t="str">
        <f>data!B37</f>
        <v>ANI MUSYAROFAH</v>
      </c>
    </row>
    <row r="45" spans="1:16" x14ac:dyDescent="0.25">
      <c r="P45" t="str">
        <f>data!B38</f>
        <v>ANINA YOSI SETIYOWATI</v>
      </c>
    </row>
    <row r="46" spans="1:16" x14ac:dyDescent="0.25">
      <c r="P46" t="str">
        <f>data!B39</f>
        <v>ANOM WASPODO</v>
      </c>
    </row>
    <row r="47" spans="1:16" x14ac:dyDescent="0.25">
      <c r="P47" t="str">
        <f>data!B40</f>
        <v>APRIANTO CHRISTIAN PERAKUM W</v>
      </c>
    </row>
    <row r="48" spans="1:16" x14ac:dyDescent="0.25">
      <c r="P48" t="str">
        <f>data!B41</f>
        <v>APRIMA LINA PRIBADI</v>
      </c>
    </row>
    <row r="49" spans="16:16" x14ac:dyDescent="0.25">
      <c r="P49" t="str">
        <f>data!B42</f>
        <v>ARDY SURYANSYAH</v>
      </c>
    </row>
    <row r="50" spans="16:16" x14ac:dyDescent="0.25">
      <c r="P50" t="str">
        <f>data!B43</f>
        <v>ARIEF MAULANA PRASETYA</v>
      </c>
    </row>
    <row r="51" spans="16:16" x14ac:dyDescent="0.25">
      <c r="P51" t="str">
        <f>data!B44</f>
        <v>ARIF SUHARTONO</v>
      </c>
    </row>
    <row r="52" spans="16:16" x14ac:dyDescent="0.25">
      <c r="P52" t="str">
        <f>data!B45</f>
        <v xml:space="preserve">ARIK WAHYUDI </v>
      </c>
    </row>
    <row r="53" spans="16:16" x14ac:dyDescent="0.25">
      <c r="P53" t="str">
        <f>data!B46</f>
        <v>ARINDRA  FITRIANINGSIH</v>
      </c>
    </row>
    <row r="54" spans="16:16" x14ac:dyDescent="0.25">
      <c r="P54" t="str">
        <f>data!B47</f>
        <v>ARINDRA FITRIANINGSIH</v>
      </c>
    </row>
    <row r="55" spans="16:16" x14ac:dyDescent="0.25">
      <c r="P55" t="str">
        <f>data!B48</f>
        <v>ARIS SUSANTO</v>
      </c>
    </row>
    <row r="56" spans="16:16" x14ac:dyDescent="0.25">
      <c r="P56" t="str">
        <f>data!B49</f>
        <v>ARIYATI KURNIASARI</v>
      </c>
    </row>
    <row r="57" spans="16:16" x14ac:dyDescent="0.25">
      <c r="P57" t="str">
        <f>data!B50</f>
        <v>ARNINA NUR FARIZA</v>
      </c>
    </row>
    <row r="58" spans="16:16" x14ac:dyDescent="0.25">
      <c r="P58" t="str">
        <f>data!B51</f>
        <v>ARNOFUS CORDIAS FORESTA</v>
      </c>
    </row>
    <row r="59" spans="16:16" x14ac:dyDescent="0.25">
      <c r="P59" t="str">
        <f>data!B52</f>
        <v>ARNOLDUS YANSEN REAKEY</v>
      </c>
    </row>
    <row r="60" spans="16:16" x14ac:dyDescent="0.25">
      <c r="P60" t="str">
        <f>data!B53</f>
        <v>ASRI RAHMAT PUTERA</v>
      </c>
    </row>
    <row r="61" spans="16:16" x14ac:dyDescent="0.25">
      <c r="P61" t="str">
        <f>data!B54</f>
        <v>AYU MENUR WULANSARI</v>
      </c>
    </row>
    <row r="62" spans="16:16" x14ac:dyDescent="0.25">
      <c r="P62" t="str">
        <f>data!B55</f>
        <v>AYU WIDYAWATI</v>
      </c>
    </row>
    <row r="63" spans="16:16" x14ac:dyDescent="0.25">
      <c r="P63" t="str">
        <f>data!B56</f>
        <v>BACHTIAR FAJAR KURNIAWAN</v>
      </c>
    </row>
    <row r="64" spans="16:16" x14ac:dyDescent="0.25">
      <c r="P64" t="str">
        <f>data!B57</f>
        <v>BAGUS HENDRA SULISTYO</v>
      </c>
    </row>
    <row r="65" spans="16:16" x14ac:dyDescent="0.25">
      <c r="P65" t="str">
        <f>data!B58</f>
        <v>BENNI ROY AGUS SIRAIT</v>
      </c>
    </row>
    <row r="66" spans="16:16" x14ac:dyDescent="0.25">
      <c r="P66" t="str">
        <f>data!B59</f>
        <v>BENNY JAYA SUGIARTO</v>
      </c>
    </row>
    <row r="67" spans="16:16" x14ac:dyDescent="0.25">
      <c r="P67" t="str">
        <f>data!B60</f>
        <v>BIMANTARA FEBRIAN WENDATAMA</v>
      </c>
    </row>
    <row r="68" spans="16:16" x14ac:dyDescent="0.25">
      <c r="P68" t="str">
        <f>data!B61</f>
        <v>BUDI UTOMO</v>
      </c>
    </row>
    <row r="69" spans="16:16" x14ac:dyDescent="0.25">
      <c r="P69" t="str">
        <f>data!B62</f>
        <v>CHRIEST STENLEY MULALINDA</v>
      </c>
    </row>
    <row r="70" spans="16:16" x14ac:dyDescent="0.25">
      <c r="P70" t="str">
        <f>data!B63</f>
        <v>CINDY OLIVIA ANGELINA</v>
      </c>
    </row>
    <row r="71" spans="16:16" x14ac:dyDescent="0.25">
      <c r="P71" t="str">
        <f>data!B64</f>
        <v>CLIFF METEKOHY</v>
      </c>
    </row>
    <row r="72" spans="16:16" x14ac:dyDescent="0.25">
      <c r="P72" t="str">
        <f>data!B65</f>
        <v>DANANG AFIF WAHYU HIDAYAT</v>
      </c>
    </row>
    <row r="73" spans="16:16" x14ac:dyDescent="0.25">
      <c r="P73" t="str">
        <f>data!B66</f>
        <v>DANDUNG IRAWAN</v>
      </c>
    </row>
    <row r="74" spans="16:16" x14ac:dyDescent="0.25">
      <c r="P74" t="str">
        <f>data!B67</f>
        <v>DANI KUSTIYANTO</v>
      </c>
    </row>
    <row r="75" spans="16:16" x14ac:dyDescent="0.25">
      <c r="P75" t="str">
        <f>data!B68</f>
        <v>DARYANTO</v>
      </c>
    </row>
    <row r="76" spans="16:16" x14ac:dyDescent="0.25">
      <c r="P76" t="str">
        <f>data!B69</f>
        <v>DELVIRA ANGGRAENI</v>
      </c>
    </row>
    <row r="77" spans="16:16" x14ac:dyDescent="0.25">
      <c r="P77" t="str">
        <f>data!B70</f>
        <v>DENNY YUNIARTO</v>
      </c>
    </row>
    <row r="78" spans="16:16" x14ac:dyDescent="0.25">
      <c r="P78" t="str">
        <f>data!B71</f>
        <v>DESI ARDHIYAH</v>
      </c>
    </row>
    <row r="79" spans="16:16" x14ac:dyDescent="0.25">
      <c r="P79" t="str">
        <f>data!B72</f>
        <v>DEWI ANGGRAHINI PRATIWI</v>
      </c>
    </row>
    <row r="80" spans="16:16" x14ac:dyDescent="0.25">
      <c r="P80" t="str">
        <f>data!B73</f>
        <v>DEWI SUSANTI</v>
      </c>
    </row>
    <row r="81" spans="16:16" x14ac:dyDescent="0.25">
      <c r="P81" t="str">
        <f>data!B74</f>
        <v>DHANY PRAMONO</v>
      </c>
    </row>
    <row r="82" spans="16:16" x14ac:dyDescent="0.25">
      <c r="P82" t="str">
        <f>data!B75</f>
        <v>DINA PUTRI W</v>
      </c>
    </row>
    <row r="83" spans="16:16" x14ac:dyDescent="0.25">
      <c r="P83" t="str">
        <f>data!B76</f>
        <v>DODI SAPUTRO</v>
      </c>
    </row>
    <row r="84" spans="16:16" x14ac:dyDescent="0.25">
      <c r="P84" t="str">
        <f>data!B77</f>
        <v>DONI DZULRAMA</v>
      </c>
    </row>
    <row r="85" spans="16:16" x14ac:dyDescent="0.25">
      <c r="P85" t="str">
        <f>data!B78</f>
        <v>DWI UTARI NINGSIH</v>
      </c>
    </row>
    <row r="86" spans="16:16" x14ac:dyDescent="0.25">
      <c r="P86" t="str">
        <f>data!B79</f>
        <v>EDY FERDIYANSYAH</v>
      </c>
    </row>
    <row r="87" spans="16:16" x14ac:dyDescent="0.25">
      <c r="P87" t="str">
        <f>data!B80</f>
        <v>EGA KRISTIANTO</v>
      </c>
    </row>
    <row r="88" spans="16:16" x14ac:dyDescent="0.25">
      <c r="P88" t="str">
        <f>data!B81</f>
        <v>EGGYA VANIESA HEDIANA</v>
      </c>
    </row>
    <row r="89" spans="16:16" x14ac:dyDescent="0.25">
      <c r="P89" t="str">
        <f>data!B82</f>
        <v>ELGI SETYORINI</v>
      </c>
    </row>
    <row r="90" spans="16:16" x14ac:dyDescent="0.25">
      <c r="P90" t="str">
        <f>data!B83</f>
        <v>ELVIRA OKTAVIANY</v>
      </c>
    </row>
    <row r="91" spans="16:16" x14ac:dyDescent="0.25">
      <c r="P91" t="str">
        <f>data!B84</f>
        <v>ENDANG PRISTIANTI</v>
      </c>
    </row>
    <row r="92" spans="16:16" x14ac:dyDescent="0.25">
      <c r="P92" t="str">
        <f>data!B85</f>
        <v>ERLIN YENI ASRININGSIH</v>
      </c>
    </row>
    <row r="93" spans="16:16" x14ac:dyDescent="0.25">
      <c r="P93" t="str">
        <f>data!B86</f>
        <v>FANI NANDA SAPUTRA</v>
      </c>
    </row>
    <row r="94" spans="16:16" x14ac:dyDescent="0.25">
      <c r="P94" t="str">
        <f>data!B87</f>
        <v>FAJAR BINTANG ROMADHON</v>
      </c>
    </row>
    <row r="95" spans="16:16" x14ac:dyDescent="0.25">
      <c r="P95" t="str">
        <f>data!B88</f>
        <v>FAJAR HARIYANTO</v>
      </c>
    </row>
    <row r="96" spans="16:16" x14ac:dyDescent="0.25">
      <c r="P96" t="str">
        <f>data!B89</f>
        <v>FARHANNURRIFKI</v>
      </c>
    </row>
    <row r="97" spans="16:16" x14ac:dyDescent="0.25">
      <c r="P97" t="str">
        <f>data!B90</f>
        <v>FARID MUHAMMAD FATAH</v>
      </c>
    </row>
    <row r="98" spans="16:16" x14ac:dyDescent="0.25">
      <c r="P98" t="str">
        <f>data!B91</f>
        <v>FATKUL ALIM</v>
      </c>
    </row>
    <row r="99" spans="16:16" x14ac:dyDescent="0.25">
      <c r="P99" t="str">
        <f>data!B92</f>
        <v>FERDY KARISMA YOWANDA</v>
      </c>
    </row>
    <row r="100" spans="16:16" x14ac:dyDescent="0.25">
      <c r="P100" t="str">
        <f>data!B93</f>
        <v>FERRY MULIAWAN HUTOMO</v>
      </c>
    </row>
    <row r="101" spans="16:16" x14ac:dyDescent="0.25">
      <c r="P101" t="str">
        <f>data!B94</f>
        <v>FITASARI</v>
      </c>
    </row>
    <row r="102" spans="16:16" x14ac:dyDescent="0.25">
      <c r="P102" t="str">
        <f>data!B95</f>
        <v>FLAURINA NAUFALATAN</v>
      </c>
    </row>
    <row r="103" spans="16:16" x14ac:dyDescent="0.25">
      <c r="P103" t="str">
        <f>data!B96</f>
        <v>FRASMY TREAS EVANI</v>
      </c>
    </row>
    <row r="104" spans="16:16" x14ac:dyDescent="0.25">
      <c r="P104" t="str">
        <f>data!B97</f>
        <v>GEMBONG SATRIA NEGARA</v>
      </c>
    </row>
    <row r="105" spans="16:16" x14ac:dyDescent="0.25">
      <c r="P105" t="str">
        <f>data!B98</f>
        <v>HABIBATUL MUNAWAROH</v>
      </c>
    </row>
    <row r="106" spans="16:16" x14ac:dyDescent="0.25">
      <c r="P106" t="str">
        <f>data!B99</f>
        <v>HAMIDA ARI SAFRUDIN</v>
      </c>
    </row>
    <row r="107" spans="16:16" x14ac:dyDescent="0.25">
      <c r="P107" t="str">
        <f>data!B100</f>
        <v>HELLY NURCAHYANTO</v>
      </c>
    </row>
    <row r="108" spans="16:16" x14ac:dyDescent="0.25">
      <c r="P108" t="str">
        <f>data!B101</f>
        <v>HERMAN SUSANTO</v>
      </c>
    </row>
    <row r="109" spans="16:16" x14ac:dyDescent="0.25">
      <c r="P109" t="str">
        <f>data!B102</f>
        <v>HERU PRASETYA</v>
      </c>
    </row>
    <row r="110" spans="16:16" x14ac:dyDescent="0.25">
      <c r="P110" t="str">
        <f>data!B103</f>
        <v>HIDAYATURROHMAH</v>
      </c>
    </row>
    <row r="111" spans="16:16" x14ac:dyDescent="0.25">
      <c r="P111" t="str">
        <f>data!B104</f>
        <v>HIDAYATU NIKMAH</v>
      </c>
    </row>
    <row r="112" spans="16:16" x14ac:dyDescent="0.25">
      <c r="P112" t="str">
        <f>data!B105</f>
        <v>HIMATUL MUNAWAROH</v>
      </c>
    </row>
    <row r="113" spans="16:16" x14ac:dyDescent="0.25">
      <c r="P113" t="str">
        <f>data!B106</f>
        <v>HUSSEINI</v>
      </c>
    </row>
    <row r="114" spans="16:16" x14ac:dyDescent="0.25">
      <c r="P114" t="str">
        <f>data!B107</f>
        <v>IFANA MASTURIYAH</v>
      </c>
    </row>
    <row r="115" spans="16:16" x14ac:dyDescent="0.25">
      <c r="P115" t="str">
        <f>data!B108</f>
        <v>ILHAM APRIYANTO MUSTAQIM</v>
      </c>
    </row>
    <row r="116" spans="16:16" x14ac:dyDescent="0.25">
      <c r="P116" t="str">
        <f>data!B109</f>
        <v>ILHAM FAHMI HUSAINI</v>
      </c>
    </row>
    <row r="117" spans="16:16" x14ac:dyDescent="0.25">
      <c r="P117" t="str">
        <f>data!B110</f>
        <v>IMAM TRI WAHYUDI</v>
      </c>
    </row>
    <row r="118" spans="16:16" x14ac:dyDescent="0.25">
      <c r="P118" t="str">
        <f>data!B111</f>
        <v>INDI NUR NAJIKHAH</v>
      </c>
    </row>
    <row r="119" spans="16:16" x14ac:dyDescent="0.25">
      <c r="P119" t="str">
        <f>data!B112</f>
        <v>INDRI HANUNG HAPSARI</v>
      </c>
    </row>
    <row r="120" spans="16:16" x14ac:dyDescent="0.25">
      <c r="P120" t="str">
        <f>data!B113</f>
        <v>INKA TIARA RADIANY RIFAI</v>
      </c>
    </row>
    <row r="121" spans="16:16" x14ac:dyDescent="0.25">
      <c r="P121" t="str">
        <f>data!B114</f>
        <v>IRFA AHMAD SYAFI"I</v>
      </c>
    </row>
    <row r="122" spans="16:16" x14ac:dyDescent="0.25">
      <c r="P122" t="str">
        <f>data!B115</f>
        <v>IRHAS NURAHMAD</v>
      </c>
    </row>
    <row r="123" spans="16:16" x14ac:dyDescent="0.25">
      <c r="P123" t="str">
        <f>data!B116</f>
        <v>IRWAN MUARYASA</v>
      </c>
    </row>
    <row r="124" spans="16:16" x14ac:dyDescent="0.25">
      <c r="P124" t="str">
        <f>data!B117</f>
        <v>ISTIANAH</v>
      </c>
    </row>
    <row r="125" spans="16:16" x14ac:dyDescent="0.25">
      <c r="P125" t="str">
        <f>data!B118</f>
        <v>ITA UROHMAH</v>
      </c>
    </row>
    <row r="126" spans="16:16" x14ac:dyDescent="0.25">
      <c r="P126" t="str">
        <f>data!B119</f>
        <v>IWAN LISMONO</v>
      </c>
    </row>
    <row r="127" spans="16:16" x14ac:dyDescent="0.25">
      <c r="P127" t="str">
        <f>data!B120</f>
        <v>IWAN SETIOKO</v>
      </c>
    </row>
    <row r="128" spans="16:16" x14ac:dyDescent="0.25">
      <c r="P128" t="str">
        <f>data!B121</f>
        <v>JABAL NOOR</v>
      </c>
    </row>
    <row r="129" spans="16:16" x14ac:dyDescent="0.25">
      <c r="P129" t="str">
        <f>data!B122</f>
        <v>JOKO SABDONO</v>
      </c>
    </row>
    <row r="130" spans="16:16" x14ac:dyDescent="0.25">
      <c r="P130" t="str">
        <f>data!B123</f>
        <v>JOKO TRIYONO</v>
      </c>
    </row>
    <row r="131" spans="16:16" x14ac:dyDescent="0.25">
      <c r="P131" t="str">
        <f>data!B124</f>
        <v>JULIATI</v>
      </c>
    </row>
    <row r="132" spans="16:16" x14ac:dyDescent="0.25">
      <c r="P132" t="str">
        <f>data!B125</f>
        <v>JULINDA ALVYANA</v>
      </c>
    </row>
    <row r="133" spans="16:16" x14ac:dyDescent="0.25">
      <c r="P133" t="str">
        <f>data!B126</f>
        <v>JUNAEDI</v>
      </c>
    </row>
    <row r="134" spans="16:16" x14ac:dyDescent="0.25">
      <c r="P134" t="str">
        <f>data!B127</f>
        <v>KHOIRU FUAD</v>
      </c>
    </row>
    <row r="135" spans="16:16" x14ac:dyDescent="0.25">
      <c r="P135" t="str">
        <f>data!B128</f>
        <v>KHOIRUL ABI IHWANUDDIN</v>
      </c>
    </row>
    <row r="136" spans="16:16" x14ac:dyDescent="0.25">
      <c r="P136" t="str">
        <f>data!B129</f>
        <v>KHOLIL ARFIN</v>
      </c>
    </row>
    <row r="137" spans="16:16" x14ac:dyDescent="0.25">
      <c r="P137" t="str">
        <f>data!B130</f>
        <v>KHOTIM</v>
      </c>
    </row>
    <row r="138" spans="16:16" x14ac:dyDescent="0.25">
      <c r="P138" t="str">
        <f>data!B131</f>
        <v>KURNIA CANDRA WAHYUNI</v>
      </c>
    </row>
    <row r="139" spans="16:16" x14ac:dyDescent="0.25">
      <c r="P139" t="str">
        <f>data!B132</f>
        <v>KYKO ARDHI ARIANTONO</v>
      </c>
    </row>
    <row r="140" spans="16:16" x14ac:dyDescent="0.25">
      <c r="P140" t="str">
        <f>data!B133</f>
        <v>LEGOWO DWI ARDIANTO</v>
      </c>
    </row>
    <row r="141" spans="16:16" x14ac:dyDescent="0.25">
      <c r="P141" t="str">
        <f>data!B134</f>
        <v>LILIK SUMIATI</v>
      </c>
    </row>
    <row r="142" spans="16:16" x14ac:dyDescent="0.25">
      <c r="P142" t="str">
        <f>data!B135</f>
        <v>LINDA FEBRI NOVITASARI</v>
      </c>
    </row>
    <row r="143" spans="16:16" x14ac:dyDescent="0.25">
      <c r="P143" t="str">
        <f>data!B136</f>
        <v>LORETHA DELLA KUSUMA NINGRUM</v>
      </c>
    </row>
    <row r="144" spans="16:16" x14ac:dyDescent="0.25">
      <c r="P144" t="str">
        <f>data!B137</f>
        <v>LOTHAR CADALORA RAMADHAN RIFKY</v>
      </c>
    </row>
    <row r="145" spans="16:16" x14ac:dyDescent="0.25">
      <c r="P145" t="str">
        <f>data!B138</f>
        <v>LUFI SETIAWAN SAPUTRO</v>
      </c>
    </row>
    <row r="146" spans="16:16" x14ac:dyDescent="0.25">
      <c r="P146" t="str">
        <f>data!B139</f>
        <v>LUTFICA CHINTIA QUSNUL SEHIMA</v>
      </c>
    </row>
    <row r="147" spans="16:16" x14ac:dyDescent="0.25">
      <c r="P147" t="str">
        <f>data!B140</f>
        <v>LULUK SUMARDIONO</v>
      </c>
    </row>
    <row r="148" spans="16:16" x14ac:dyDescent="0.25">
      <c r="P148" t="str">
        <f>data!B141</f>
        <v>LUTHFIA JIHAN FADHILA</v>
      </c>
    </row>
    <row r="149" spans="16:16" x14ac:dyDescent="0.25">
      <c r="P149" t="str">
        <f>data!B142</f>
        <v>M ABDUR ROFI</v>
      </c>
    </row>
    <row r="150" spans="16:16" x14ac:dyDescent="0.25">
      <c r="P150" t="str">
        <f>data!B143</f>
        <v>M JAMHARI</v>
      </c>
    </row>
    <row r="151" spans="16:16" x14ac:dyDescent="0.25">
      <c r="P151" t="str">
        <f>data!B144</f>
        <v>M MA'RUF HANAFI</v>
      </c>
    </row>
    <row r="152" spans="16:16" x14ac:dyDescent="0.25">
      <c r="P152" t="str">
        <f>data!B145</f>
        <v>M NUR QOWIM FAUZI</v>
      </c>
    </row>
    <row r="153" spans="16:16" x14ac:dyDescent="0.25">
      <c r="P153" t="str">
        <f>data!B146</f>
        <v>M SHOHIBUL JAMIL</v>
      </c>
    </row>
    <row r="154" spans="16:16" x14ac:dyDescent="0.25">
      <c r="P154" t="str">
        <f>data!B147</f>
        <v>M ZAKARIA</v>
      </c>
    </row>
    <row r="155" spans="16:16" x14ac:dyDescent="0.25">
      <c r="P155" t="str">
        <f>data!B148</f>
        <v>MAEMUN IHSAN</v>
      </c>
    </row>
    <row r="156" spans="16:16" x14ac:dyDescent="0.25">
      <c r="P156" t="str">
        <f>data!B149</f>
        <v>MAFTUKHATUL AMALIYAH</v>
      </c>
    </row>
    <row r="157" spans="16:16" x14ac:dyDescent="0.25">
      <c r="P157" t="str">
        <f>data!B150</f>
        <v>MAHBUB</v>
      </c>
    </row>
    <row r="158" spans="16:16" x14ac:dyDescent="0.25">
      <c r="P158" t="str">
        <f>data!B151</f>
        <v>MAMIL SIREGAR</v>
      </c>
    </row>
    <row r="159" spans="16:16" x14ac:dyDescent="0.25">
      <c r="P159" t="str">
        <f>data!B152</f>
        <v>MARKUS MEI NUGROHO</v>
      </c>
    </row>
    <row r="160" spans="16:16" x14ac:dyDescent="0.25">
      <c r="P160" t="str">
        <f>data!B153</f>
        <v>Marselino Mahardhika</v>
      </c>
    </row>
    <row r="161" spans="16:16" x14ac:dyDescent="0.25">
      <c r="P161" t="str">
        <f>data!B154</f>
        <v>MA'RUF MULIA WIRAWAN</v>
      </c>
    </row>
    <row r="162" spans="16:16" x14ac:dyDescent="0.25">
      <c r="P162" t="str">
        <f>data!B155</f>
        <v>MAYA WULANDARI</v>
      </c>
    </row>
    <row r="163" spans="16:16" x14ac:dyDescent="0.25">
      <c r="P163" t="str">
        <f>data!B156</f>
        <v>MEDI SUCAHYO</v>
      </c>
    </row>
    <row r="164" spans="16:16" x14ac:dyDescent="0.25">
      <c r="P164" t="str">
        <f>data!B157</f>
        <v>MENIK ANDRIYANTI</v>
      </c>
    </row>
    <row r="165" spans="16:16" x14ac:dyDescent="0.25">
      <c r="P165" t="str">
        <f>data!B158</f>
        <v>MEY RIDHA ANGGITA</v>
      </c>
    </row>
    <row r="166" spans="16:16" x14ac:dyDescent="0.25">
      <c r="P166" t="str">
        <f>data!B159</f>
        <v>MHB. HUSEIN DIPONEGORO KAMAL</v>
      </c>
    </row>
    <row r="167" spans="16:16" x14ac:dyDescent="0.25">
      <c r="P167" t="str">
        <f>data!B160</f>
        <v>MOCH BAIHAQI ALFATIH</v>
      </c>
    </row>
    <row r="168" spans="16:16" x14ac:dyDescent="0.25">
      <c r="P168" t="str">
        <f>data!B161</f>
        <v>MOCH. ARIEF FATCHUR RACHMAN</v>
      </c>
    </row>
    <row r="169" spans="16:16" x14ac:dyDescent="0.25">
      <c r="P169" t="str">
        <f>data!B162</f>
        <v>MOCHAMMAD MAULANA PATIH HIDAYATULLOH</v>
      </c>
    </row>
    <row r="170" spans="16:16" x14ac:dyDescent="0.25">
      <c r="P170" t="str">
        <f>data!B163</f>
        <v>MOHAMAD SODIKIN</v>
      </c>
    </row>
    <row r="171" spans="16:16" x14ac:dyDescent="0.25">
      <c r="P171" t="str">
        <f>data!B164</f>
        <v>MOHAMMAD FAHRUDDIN</v>
      </c>
    </row>
    <row r="172" spans="16:16" x14ac:dyDescent="0.25">
      <c r="P172" t="str">
        <f>data!B165</f>
        <v>MUAFIROH</v>
      </c>
    </row>
    <row r="173" spans="16:16" x14ac:dyDescent="0.25">
      <c r="P173" t="str">
        <f>data!B166</f>
        <v>MUBAROK MA'RUF ALIE YAFIE</v>
      </c>
    </row>
    <row r="174" spans="16:16" x14ac:dyDescent="0.25">
      <c r="P174" t="str">
        <f>data!B167</f>
        <v>MUCHAMAD SURYADI</v>
      </c>
    </row>
    <row r="175" spans="16:16" x14ac:dyDescent="0.25">
      <c r="P175" t="str">
        <f>data!B168</f>
        <v>MUHAMAD HANIF</v>
      </c>
    </row>
    <row r="176" spans="16:16" x14ac:dyDescent="0.25">
      <c r="P176" t="str">
        <f>data!B169</f>
        <v>MUHAMAD RUDIYANTO</v>
      </c>
    </row>
    <row r="177" spans="16:16" x14ac:dyDescent="0.25">
      <c r="P177" t="str">
        <f>data!B170</f>
        <v>MUHAMAD SIROJUDDIN</v>
      </c>
    </row>
    <row r="178" spans="16:16" x14ac:dyDescent="0.25">
      <c r="P178" t="str">
        <f>data!B171</f>
        <v>MUHAMAD YUNUS</v>
      </c>
    </row>
    <row r="179" spans="16:16" x14ac:dyDescent="0.25">
      <c r="P179" t="str">
        <f>data!B172</f>
        <v>MUHAMMAD ADIIB</v>
      </c>
    </row>
    <row r="180" spans="16:16" x14ac:dyDescent="0.25">
      <c r="P180" t="str">
        <f>data!B173</f>
        <v>MUHAMMAD AMIN MUSTOFA</v>
      </c>
    </row>
    <row r="181" spans="16:16" x14ac:dyDescent="0.25">
      <c r="P181" t="str">
        <f>data!B174</f>
        <v>MUHAMMAD FADLULLOH</v>
      </c>
    </row>
    <row r="182" spans="16:16" x14ac:dyDescent="0.25">
      <c r="P182" t="str">
        <f>data!B175</f>
        <v>MUHAMMAD FARID HUSNUL MUBAROK</v>
      </c>
    </row>
    <row r="183" spans="16:16" x14ac:dyDescent="0.25">
      <c r="P183" t="str">
        <f>data!B176</f>
        <v>MUHAMMAD KHARISATUL HAQ</v>
      </c>
    </row>
    <row r="184" spans="16:16" x14ac:dyDescent="0.25">
      <c r="P184" t="str">
        <f>data!B177</f>
        <v>MUHAMMAD KHASAN</v>
      </c>
    </row>
    <row r="185" spans="16:16" x14ac:dyDescent="0.25">
      <c r="P185" t="str">
        <f>data!B178</f>
        <v>MUHAMMAD MANSUR</v>
      </c>
    </row>
    <row r="186" spans="16:16" x14ac:dyDescent="0.25">
      <c r="P186" t="str">
        <f>data!B179</f>
        <v>MUHAMMAD RIDHO</v>
      </c>
    </row>
    <row r="187" spans="16:16" x14ac:dyDescent="0.25">
      <c r="P187" t="str">
        <f>data!B180</f>
        <v>MUHAMMAD TAUFIQ</v>
      </c>
    </row>
    <row r="188" spans="16:16" x14ac:dyDescent="0.25">
      <c r="P188" t="str">
        <f>data!B181</f>
        <v>MUHAMMAD TOYIFUR</v>
      </c>
    </row>
    <row r="189" spans="16:16" x14ac:dyDescent="0.25">
      <c r="P189" t="str">
        <f>data!B182</f>
        <v>MUHAMMAD YUSUF</v>
      </c>
    </row>
    <row r="190" spans="16:16" x14ac:dyDescent="0.25">
      <c r="P190" t="str">
        <f>data!B183</f>
        <v xml:space="preserve">MUJI AGUS SETYANI </v>
      </c>
    </row>
    <row r="191" spans="16:16" x14ac:dyDescent="0.25">
      <c r="P191" t="str">
        <f>data!B184</f>
        <v>MUKH. RIVALDI MUFTI WIBOWO</v>
      </c>
    </row>
    <row r="192" spans="16:16" x14ac:dyDescent="0.25">
      <c r="P192" t="str">
        <f>data!B185</f>
        <v>MUKHAMMAD MUTA'ALIM</v>
      </c>
    </row>
    <row r="193" spans="16:16" x14ac:dyDescent="0.25">
      <c r="P193" t="str">
        <f>data!B186</f>
        <v>MULYONO</v>
      </c>
    </row>
    <row r="194" spans="16:16" x14ac:dyDescent="0.25">
      <c r="P194" t="str">
        <f>data!B187</f>
        <v>MUSTOFA LUTFI</v>
      </c>
    </row>
    <row r="195" spans="16:16" x14ac:dyDescent="0.25">
      <c r="P195" t="str">
        <f>data!B188</f>
        <v>NANI RAHAYU</v>
      </c>
    </row>
    <row r="196" spans="16:16" x14ac:dyDescent="0.25">
      <c r="P196" t="str">
        <f>data!B189</f>
        <v>NANIK NOVIANI</v>
      </c>
    </row>
    <row r="197" spans="16:16" x14ac:dyDescent="0.25">
      <c r="P197" t="str">
        <f>data!B190</f>
        <v>NOER AZILLA</v>
      </c>
    </row>
    <row r="198" spans="16:16" x14ac:dyDescent="0.25">
      <c r="P198" t="str">
        <f>data!B191</f>
        <v>NOVI NURCAHYANI</v>
      </c>
    </row>
    <row r="199" spans="16:16" x14ac:dyDescent="0.25">
      <c r="P199" t="str">
        <f>data!B192</f>
        <v>NUNIK AHDIYATI ULFA</v>
      </c>
    </row>
    <row r="200" spans="16:16" x14ac:dyDescent="0.25">
      <c r="P200" t="str">
        <f>data!B193</f>
        <v>NUR AENI</v>
      </c>
    </row>
    <row r="201" spans="16:16" x14ac:dyDescent="0.25">
      <c r="P201" t="str">
        <f>data!B194</f>
        <v>NUR IHSAN</v>
      </c>
    </row>
    <row r="202" spans="16:16" x14ac:dyDescent="0.25">
      <c r="P202" t="str">
        <f>data!B195</f>
        <v>NURUL AINIYAH</v>
      </c>
    </row>
    <row r="203" spans="16:16" x14ac:dyDescent="0.25">
      <c r="P203" t="str">
        <f>data!B196</f>
        <v>NURUL AISYAH</v>
      </c>
    </row>
    <row r="204" spans="16:16" x14ac:dyDescent="0.25">
      <c r="P204" t="str">
        <f>data!B197</f>
        <v>PRIA DARMAWAN PRAKOSO</v>
      </c>
    </row>
    <row r="205" spans="16:16" x14ac:dyDescent="0.25">
      <c r="P205" t="str">
        <f>data!B198</f>
        <v>PUJIANTO</v>
      </c>
    </row>
    <row r="206" spans="16:16" x14ac:dyDescent="0.25">
      <c r="P206" t="str">
        <f>data!B199</f>
        <v>PUTRI SEKAR LANGIT WIDODO</v>
      </c>
    </row>
    <row r="207" spans="16:16" x14ac:dyDescent="0.25">
      <c r="P207" t="str">
        <f>data!B200</f>
        <v>PUTRI SUCIATI</v>
      </c>
    </row>
    <row r="208" spans="16:16" x14ac:dyDescent="0.25">
      <c r="P208" t="str">
        <f>data!B201</f>
        <v>PUTRI YOVITA SARI</v>
      </c>
    </row>
    <row r="209" spans="16:16" x14ac:dyDescent="0.25">
      <c r="P209" t="str">
        <f>data!B202</f>
        <v>R SHELLA PUTRI PERTIWI</v>
      </c>
    </row>
    <row r="210" spans="16:16" x14ac:dyDescent="0.25">
      <c r="P210" t="str">
        <f>data!B203</f>
        <v>RADIAN WISMANA</v>
      </c>
    </row>
    <row r="211" spans="16:16" x14ac:dyDescent="0.25">
      <c r="P211" t="str">
        <f>data!B204</f>
        <v>RAHMAD DARMAWAN</v>
      </c>
    </row>
    <row r="212" spans="16:16" x14ac:dyDescent="0.25">
      <c r="P212" t="str">
        <f>data!B205</f>
        <v>RENGGA PRANATHA</v>
      </c>
    </row>
    <row r="213" spans="16:16" x14ac:dyDescent="0.25">
      <c r="P213" t="str">
        <f>data!B206</f>
        <v>RENOFAR RESGU MANDIARU</v>
      </c>
    </row>
    <row r="214" spans="16:16" x14ac:dyDescent="0.25">
      <c r="P214" t="str">
        <f>data!B207</f>
        <v>REZA YUDYA SANDI</v>
      </c>
    </row>
    <row r="215" spans="16:16" x14ac:dyDescent="0.25">
      <c r="P215" t="str">
        <f>data!B208</f>
        <v>RIANAWATI</v>
      </c>
    </row>
    <row r="216" spans="16:16" x14ac:dyDescent="0.25">
      <c r="P216" t="str">
        <f>data!B209</f>
        <v>RISWANTO</v>
      </c>
    </row>
    <row r="217" spans="16:16" x14ac:dyDescent="0.25">
      <c r="P217" t="str">
        <f>data!B210</f>
        <v>RIZAL PERDANA</v>
      </c>
    </row>
    <row r="218" spans="16:16" x14ac:dyDescent="0.25">
      <c r="P218" t="str">
        <f>data!B211</f>
        <v>RIZKI NURLITA</v>
      </c>
    </row>
    <row r="219" spans="16:16" x14ac:dyDescent="0.25">
      <c r="P219" t="str">
        <f>data!B212</f>
        <v>ROHMAN TRIYONO</v>
      </c>
    </row>
    <row r="220" spans="16:16" x14ac:dyDescent="0.25">
      <c r="P220" t="str">
        <f>data!B213</f>
        <v>ROMDHONI ISNAN</v>
      </c>
    </row>
    <row r="221" spans="16:16" x14ac:dyDescent="0.25">
      <c r="P221" t="str">
        <f>data!B214</f>
        <v>ROSITA ARVIANTI</v>
      </c>
    </row>
    <row r="222" spans="16:16" x14ac:dyDescent="0.25">
      <c r="P222" t="str">
        <f>data!B215</f>
        <v>RYAN CANDIKA</v>
      </c>
    </row>
    <row r="223" spans="16:16" x14ac:dyDescent="0.25">
      <c r="P223" t="str">
        <f>data!B216</f>
        <v>SAHID MASTURO</v>
      </c>
    </row>
    <row r="224" spans="16:16" x14ac:dyDescent="0.25">
      <c r="P224" t="str">
        <f>data!B217</f>
        <v>SAIUL HAKKI</v>
      </c>
    </row>
    <row r="225" spans="16:16" x14ac:dyDescent="0.25">
      <c r="P225" t="str">
        <f>data!B218</f>
        <v>SAKINATUL MUSLIMAH</v>
      </c>
    </row>
    <row r="226" spans="16:16" x14ac:dyDescent="0.25">
      <c r="P226" t="str">
        <f>data!B219</f>
        <v>SAMSUL MA'ARIF</v>
      </c>
    </row>
    <row r="227" spans="16:16" x14ac:dyDescent="0.25">
      <c r="P227" t="str">
        <f>data!B220</f>
        <v>SEKHUDIN</v>
      </c>
    </row>
    <row r="228" spans="16:16" x14ac:dyDescent="0.25">
      <c r="P228" t="str">
        <f>data!B221</f>
        <v>SENEN YANTO</v>
      </c>
    </row>
    <row r="229" spans="16:16" x14ac:dyDescent="0.25">
      <c r="P229" t="str">
        <f>data!B222</f>
        <v>SHOIMUN NA'IM</v>
      </c>
    </row>
    <row r="230" spans="16:16" x14ac:dyDescent="0.25">
      <c r="P230" t="str">
        <f>data!B223</f>
        <v>SIGIT WIBOWO</v>
      </c>
    </row>
    <row r="231" spans="16:16" x14ac:dyDescent="0.25">
      <c r="P231" t="str">
        <f>data!B224</f>
        <v>SITI AMBARWATI</v>
      </c>
    </row>
    <row r="232" spans="16:16" x14ac:dyDescent="0.25">
      <c r="P232" t="str">
        <f>data!B225</f>
        <v>SITI MALIKHATUN</v>
      </c>
    </row>
    <row r="233" spans="16:16" x14ac:dyDescent="0.25">
      <c r="P233" t="str">
        <f>data!B226</f>
        <v>SLAMET RIYADI</v>
      </c>
    </row>
    <row r="234" spans="16:16" x14ac:dyDescent="0.25">
      <c r="P234" t="str">
        <f>data!B227</f>
        <v>SOKO KURNIAWAN</v>
      </c>
    </row>
    <row r="235" spans="16:16" x14ac:dyDescent="0.25">
      <c r="P235" t="str">
        <f>data!B228</f>
        <v>SUGIONO</v>
      </c>
    </row>
    <row r="236" spans="16:16" x14ac:dyDescent="0.25">
      <c r="P236" t="str">
        <f>data!B229</f>
        <v>SULTONI</v>
      </c>
    </row>
    <row r="237" spans="16:16" x14ac:dyDescent="0.25">
      <c r="P237" t="str">
        <f>data!B230</f>
        <v>SUPRAMONO</v>
      </c>
    </row>
    <row r="238" spans="16:16" x14ac:dyDescent="0.25">
      <c r="P238" t="str">
        <f>data!B231</f>
        <v>SURATNA</v>
      </c>
    </row>
    <row r="239" spans="16:16" x14ac:dyDescent="0.25">
      <c r="P239" t="str">
        <f>data!B232</f>
        <v>SURYADI SEPTO UTOMO</v>
      </c>
    </row>
    <row r="240" spans="16:16" x14ac:dyDescent="0.25">
      <c r="P240" t="str">
        <f>data!B233</f>
        <v>SUSILOWATI</v>
      </c>
    </row>
    <row r="241" spans="16:16" x14ac:dyDescent="0.25">
      <c r="P241" t="str">
        <f>data!B234</f>
        <v>SYAMSUL ARIFIN</v>
      </c>
    </row>
    <row r="242" spans="16:16" x14ac:dyDescent="0.25">
      <c r="P242" t="str">
        <f>data!B235</f>
        <v>SYIHAB NASRUL UMAM</v>
      </c>
    </row>
    <row r="243" spans="16:16" x14ac:dyDescent="0.25">
      <c r="P243" t="str">
        <f>data!B236</f>
        <v>TAUFIK HANDOKO</v>
      </c>
    </row>
    <row r="244" spans="16:16" x14ac:dyDescent="0.25">
      <c r="P244" t="str">
        <f>data!B237</f>
        <v>TEDY SUGIHARTO</v>
      </c>
    </row>
    <row r="245" spans="16:16" x14ac:dyDescent="0.25">
      <c r="P245" t="str">
        <f>data!B238</f>
        <v>TENGKU REJE ARIEF FEBRIANSJAH</v>
      </c>
    </row>
    <row r="246" spans="16:16" x14ac:dyDescent="0.25">
      <c r="P246" t="str">
        <f>data!B239</f>
        <v>THOUFIQ HIDAYAT</v>
      </c>
    </row>
    <row r="247" spans="16:16" x14ac:dyDescent="0.25">
      <c r="P247" t="str">
        <f>data!B240</f>
        <v>TOMI SUGIARTO</v>
      </c>
    </row>
    <row r="248" spans="16:16" x14ac:dyDescent="0.25">
      <c r="P248" t="str">
        <f>data!B241</f>
        <v>TRIMO</v>
      </c>
    </row>
    <row r="249" spans="16:16" x14ac:dyDescent="0.25">
      <c r="P249" t="str">
        <f>data!B242</f>
        <v>TUMOUNT FRIDE</v>
      </c>
    </row>
    <row r="250" spans="16:16" x14ac:dyDescent="0.25">
      <c r="P250" t="str">
        <f>data!B243</f>
        <v>ULFA ANDRIYANI</v>
      </c>
    </row>
    <row r="251" spans="16:16" x14ac:dyDescent="0.25">
      <c r="P251" t="str">
        <f>data!B244</f>
        <v>ULFI ANGGIANI</v>
      </c>
    </row>
    <row r="252" spans="16:16" x14ac:dyDescent="0.25">
      <c r="P252" t="str">
        <f>data!B245</f>
        <v>VINCENT SETYADI ABI</v>
      </c>
    </row>
    <row r="253" spans="16:16" x14ac:dyDescent="0.25">
      <c r="P253" t="str">
        <f>data!B246</f>
        <v>VIVIN FATMALA SARI</v>
      </c>
    </row>
    <row r="254" spans="16:16" x14ac:dyDescent="0.25">
      <c r="P254" t="str">
        <f>data!B247</f>
        <v>WAHYONO</v>
      </c>
    </row>
    <row r="255" spans="16:16" x14ac:dyDescent="0.25">
      <c r="P255" t="str">
        <f>data!B248</f>
        <v>WAHYU NUSANTARA AJI</v>
      </c>
    </row>
    <row r="256" spans="16:16" x14ac:dyDescent="0.25">
      <c r="P256" t="str">
        <f>data!B249</f>
        <v>WIDODO</v>
      </c>
    </row>
    <row r="257" spans="16:16" x14ac:dyDescent="0.25">
      <c r="P257" t="str">
        <f>data!B250</f>
        <v>WIDODO ANUGROHO</v>
      </c>
    </row>
    <row r="258" spans="16:16" x14ac:dyDescent="0.25">
      <c r="P258" t="str">
        <f>data!B251</f>
        <v>WIDODO BUDI H</v>
      </c>
    </row>
    <row r="259" spans="16:16" x14ac:dyDescent="0.25">
      <c r="P259" t="str">
        <f>data!B252</f>
        <v>WINDY AYU SEPTA ARDANI</v>
      </c>
    </row>
    <row r="260" spans="16:16" x14ac:dyDescent="0.25">
      <c r="P260" t="str">
        <f>data!B253</f>
        <v>WISNU FEBRIAN LEGOWO</v>
      </c>
    </row>
    <row r="261" spans="16:16" x14ac:dyDescent="0.25">
      <c r="P261" t="str">
        <f>data!B254</f>
        <v>WITDIANA</v>
      </c>
    </row>
    <row r="262" spans="16:16" x14ac:dyDescent="0.25">
      <c r="P262" t="str">
        <f>data!B255</f>
        <v>YOGA DATYA GUNARSA</v>
      </c>
    </row>
    <row r="263" spans="16:16" x14ac:dyDescent="0.25">
      <c r="P263" t="str">
        <f>data!B256</f>
        <v xml:space="preserve">YOHAN ARDIKUSUMA </v>
      </c>
    </row>
    <row r="264" spans="16:16" x14ac:dyDescent="0.25">
      <c r="P264" t="str">
        <f>data!B257</f>
        <v xml:space="preserve">YOSUDARSO PATI LUON </v>
      </c>
    </row>
    <row r="265" spans="16:16" x14ac:dyDescent="0.25">
      <c r="P265" t="str">
        <f>data!B258</f>
        <v>YULIA KUSUMANINGRUM</v>
      </c>
    </row>
    <row r="266" spans="16:16" x14ac:dyDescent="0.25">
      <c r="P266" t="str">
        <f>data!B259</f>
        <v>YULIANI</v>
      </c>
    </row>
    <row r="267" spans="16:16" x14ac:dyDescent="0.25">
      <c r="P267" t="str">
        <f>data!B260</f>
        <v>YULIANTI</v>
      </c>
    </row>
    <row r="268" spans="16:16" x14ac:dyDescent="0.25">
      <c r="P268" t="str">
        <f>data!B261</f>
        <v>ZAEDUN</v>
      </c>
    </row>
    <row r="269" spans="16:16" x14ac:dyDescent="0.25">
      <c r="P269" t="str">
        <f>data!B262</f>
        <v>ZAENUALLAH AZIZAH</v>
      </c>
    </row>
    <row r="270" spans="16:16" x14ac:dyDescent="0.25">
      <c r="P270" t="str">
        <f>data!B263</f>
        <v>ZAKIYATUL MANZILAH</v>
      </c>
    </row>
    <row r="271" spans="16:16" x14ac:dyDescent="0.25">
      <c r="P271">
        <f>data!B264</f>
        <v>0</v>
      </c>
    </row>
    <row r="272" spans="16:16" x14ac:dyDescent="0.25">
      <c r="P272">
        <f>data!B265</f>
        <v>0</v>
      </c>
    </row>
    <row r="273" spans="16:16" x14ac:dyDescent="0.25">
      <c r="P273">
        <f>data!B266</f>
        <v>0</v>
      </c>
    </row>
    <row r="274" spans="16:16" x14ac:dyDescent="0.25">
      <c r="P274">
        <f>data!B267</f>
        <v>0</v>
      </c>
    </row>
    <row r="275" spans="16:16" x14ac:dyDescent="0.25">
      <c r="P275">
        <f>data!B268</f>
        <v>0</v>
      </c>
    </row>
    <row r="276" spans="16:16" x14ac:dyDescent="0.25">
      <c r="P276">
        <f>data!B269</f>
        <v>0</v>
      </c>
    </row>
    <row r="277" spans="16:16" x14ac:dyDescent="0.25">
      <c r="P277">
        <f>data!B270</f>
        <v>0</v>
      </c>
    </row>
    <row r="278" spans="16:16" x14ac:dyDescent="0.25">
      <c r="P278">
        <f>data!B271</f>
        <v>0</v>
      </c>
    </row>
    <row r="279" spans="16:16" x14ac:dyDescent="0.25">
      <c r="P279">
        <f>data!B272</f>
        <v>0</v>
      </c>
    </row>
    <row r="280" spans="16:16" x14ac:dyDescent="0.25">
      <c r="P280">
        <f>data!B273</f>
        <v>0</v>
      </c>
    </row>
    <row r="281" spans="16:16" x14ac:dyDescent="0.25">
      <c r="P281">
        <f>data!B274</f>
        <v>0</v>
      </c>
    </row>
    <row r="282" spans="16:16" x14ac:dyDescent="0.25">
      <c r="P282">
        <f>data!B275</f>
        <v>0</v>
      </c>
    </row>
    <row r="283" spans="16:16" x14ac:dyDescent="0.25">
      <c r="P283">
        <f>data!B276</f>
        <v>0</v>
      </c>
    </row>
    <row r="284" spans="16:16" x14ac:dyDescent="0.25">
      <c r="P284">
        <f>data!B277</f>
        <v>0</v>
      </c>
    </row>
    <row r="285" spans="16:16" x14ac:dyDescent="0.25">
      <c r="P285">
        <f>data!B278</f>
        <v>0</v>
      </c>
    </row>
    <row r="286" spans="16:16" x14ac:dyDescent="0.25">
      <c r="P286">
        <f>data!B279</f>
        <v>0</v>
      </c>
    </row>
    <row r="287" spans="16:16" x14ac:dyDescent="0.25">
      <c r="P287">
        <f>data!B280</f>
        <v>0</v>
      </c>
    </row>
    <row r="288" spans="16:16" x14ac:dyDescent="0.25">
      <c r="P288">
        <f>data!B281</f>
        <v>0</v>
      </c>
    </row>
  </sheetData>
  <sheetProtection password="CF7A" sheet="1" objects="1" scenarios="1"/>
  <mergeCells count="39">
    <mergeCell ref="A31:C31"/>
    <mergeCell ref="D31:E31"/>
    <mergeCell ref="F31:H31"/>
    <mergeCell ref="C21:D21"/>
    <mergeCell ref="A22:D22"/>
    <mergeCell ref="A26:C30"/>
    <mergeCell ref="D26:E30"/>
    <mergeCell ref="F26:H30"/>
    <mergeCell ref="A25:C25"/>
    <mergeCell ref="D25:E25"/>
    <mergeCell ref="F25:H25"/>
    <mergeCell ref="G24:H24"/>
    <mergeCell ref="E19:F19"/>
    <mergeCell ref="E20:F20"/>
    <mergeCell ref="E21:F21"/>
    <mergeCell ref="C18:D18"/>
    <mergeCell ref="C19:D19"/>
    <mergeCell ref="C20:D20"/>
    <mergeCell ref="E18:F18"/>
    <mergeCell ref="C6:E6"/>
    <mergeCell ref="C15:D15"/>
    <mergeCell ref="C16:D16"/>
    <mergeCell ref="C17:D17"/>
    <mergeCell ref="E12:F12"/>
    <mergeCell ref="E11:F11"/>
    <mergeCell ref="E13:F13"/>
    <mergeCell ref="E14:F14"/>
    <mergeCell ref="E15:F15"/>
    <mergeCell ref="E16:F16"/>
    <mergeCell ref="C11:D11"/>
    <mergeCell ref="C12:D12"/>
    <mergeCell ref="C13:D13"/>
    <mergeCell ref="C14:D14"/>
    <mergeCell ref="E17:F17"/>
    <mergeCell ref="F2:H2"/>
    <mergeCell ref="F3:H3"/>
    <mergeCell ref="F4:H4"/>
    <mergeCell ref="C2:E3"/>
    <mergeCell ref="C4:E4"/>
  </mergeCells>
  <dataValidations count="1">
    <dataValidation type="list" allowBlank="1" showInputMessage="1" showErrorMessage="1" sqref="C6">
      <formula1>$P$10:$P$300</formula1>
    </dataValidation>
  </dataValidations>
  <pageMargins left="0.70866141732283472" right="0.70866141732283472" top="0.39370078740157483" bottom="0.39370078740157483" header="0.31496062992125984" footer="0.31496062992125984"/>
  <pageSetup paperSize="9" scale="73" fitToWidth="0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3"/>
  <sheetViews>
    <sheetView topLeftCell="U55" zoomScale="90" zoomScaleNormal="90" workbookViewId="0">
      <selection activeCell="AG72" sqref="AG72"/>
    </sheetView>
  </sheetViews>
  <sheetFormatPr defaultColWidth="12.5703125" defaultRowHeight="15.75" x14ac:dyDescent="0.25"/>
  <cols>
    <col min="1" max="1" width="4.5703125" style="26" customWidth="1"/>
    <col min="2" max="2" width="12.5703125" style="26"/>
    <col min="3" max="3" width="11.7109375" style="26" customWidth="1"/>
    <col min="4" max="4" width="5.5703125" style="26" customWidth="1"/>
    <col min="5" max="5" width="6.140625" style="26" customWidth="1"/>
    <col min="6" max="13" width="5" style="26" customWidth="1"/>
    <col min="14" max="15" width="6.85546875" style="26" customWidth="1"/>
    <col min="16" max="16" width="1.140625" style="26" customWidth="1"/>
    <col min="17" max="19" width="6.85546875" style="26" customWidth="1"/>
    <col min="20" max="26" width="7.7109375" style="26" customWidth="1"/>
    <col min="27" max="27" width="5.42578125" style="26" customWidth="1"/>
    <col min="28" max="28" width="5" style="26" customWidth="1"/>
    <col min="29" max="29" width="9.140625" style="26" customWidth="1"/>
    <col min="30" max="30" width="12.5703125" style="26"/>
    <col min="31" max="31" width="44.42578125" style="26" customWidth="1"/>
    <col min="32" max="32" width="12.5703125" style="26"/>
    <col min="33" max="33" width="32.7109375" style="26" customWidth="1"/>
    <col min="34" max="34" width="33.7109375" style="26" customWidth="1"/>
    <col min="35" max="16384" width="12.5703125" style="26"/>
  </cols>
  <sheetData>
    <row r="1" spans="1:34" ht="16.5" thickBot="1" x14ac:dyDescent="0.3">
      <c r="A1" s="65"/>
      <c r="B1" s="26">
        <v>1</v>
      </c>
      <c r="C1" s="26">
        <v>2</v>
      </c>
      <c r="D1" s="26">
        <v>3</v>
      </c>
      <c r="E1" s="26">
        <v>4</v>
      </c>
      <c r="F1" s="26">
        <v>5</v>
      </c>
      <c r="G1" s="26">
        <v>6</v>
      </c>
      <c r="H1" s="26">
        <v>7</v>
      </c>
      <c r="I1" s="26">
        <v>8</v>
      </c>
      <c r="J1" s="26">
        <v>9</v>
      </c>
      <c r="K1" s="26">
        <v>10</v>
      </c>
      <c r="L1" s="26">
        <v>11</v>
      </c>
      <c r="M1" s="26">
        <v>12</v>
      </c>
      <c r="N1" s="26">
        <v>13</v>
      </c>
      <c r="O1" s="26">
        <v>14</v>
      </c>
      <c r="P1" s="26">
        <v>15</v>
      </c>
      <c r="Q1" s="26">
        <v>16</v>
      </c>
      <c r="R1" s="26">
        <v>17</v>
      </c>
      <c r="S1" s="26">
        <v>18</v>
      </c>
      <c r="T1" s="26">
        <v>19</v>
      </c>
      <c r="U1" s="26">
        <v>20</v>
      </c>
      <c r="V1" s="26">
        <v>21</v>
      </c>
      <c r="W1" s="26">
        <v>22</v>
      </c>
      <c r="X1" s="26">
        <v>23</v>
      </c>
      <c r="Y1" s="26">
        <v>24</v>
      </c>
      <c r="Z1" s="26">
        <v>25</v>
      </c>
      <c r="AA1" s="26">
        <v>26</v>
      </c>
      <c r="AB1" s="26">
        <v>27</v>
      </c>
      <c r="AC1" s="26">
        <v>28</v>
      </c>
      <c r="AD1" s="26">
        <v>29</v>
      </c>
      <c r="AE1" s="26">
        <v>30</v>
      </c>
      <c r="AF1" s="26">
        <v>31</v>
      </c>
      <c r="AG1" s="26">
        <v>32</v>
      </c>
      <c r="AH1" s="26">
        <v>33</v>
      </c>
    </row>
    <row r="2" spans="1:34" x14ac:dyDescent="0.25">
      <c r="F2" s="26" t="s">
        <v>633</v>
      </c>
      <c r="Q2" s="26" t="s">
        <v>634</v>
      </c>
      <c r="AB2" s="22" t="s">
        <v>57</v>
      </c>
      <c r="AC2" s="23"/>
      <c r="AD2" s="24" t="s">
        <v>1</v>
      </c>
      <c r="AE2" s="25" t="s">
        <v>58</v>
      </c>
      <c r="AF2" s="25" t="s">
        <v>59</v>
      </c>
      <c r="AG2" s="58" t="s">
        <v>733</v>
      </c>
      <c r="AH2" s="58" t="s">
        <v>734</v>
      </c>
    </row>
    <row r="3" spans="1:34" ht="24.75" thickBot="1" x14ac:dyDescent="0.3">
      <c r="A3" s="58" t="s">
        <v>732</v>
      </c>
      <c r="B3" s="58" t="s">
        <v>660</v>
      </c>
      <c r="C3" s="58" t="s">
        <v>661</v>
      </c>
      <c r="D3" s="58" t="s">
        <v>662</v>
      </c>
      <c r="E3" s="58" t="s">
        <v>663</v>
      </c>
      <c r="F3" s="26">
        <v>1</v>
      </c>
      <c r="G3" s="26">
        <v>2</v>
      </c>
      <c r="H3" s="26">
        <v>3</v>
      </c>
      <c r="I3" s="26">
        <v>4</v>
      </c>
      <c r="J3" s="26">
        <v>5</v>
      </c>
      <c r="K3" s="26">
        <v>6</v>
      </c>
      <c r="L3" s="26">
        <v>7</v>
      </c>
      <c r="M3" s="26">
        <v>8</v>
      </c>
      <c r="N3" s="26">
        <v>9</v>
      </c>
      <c r="O3" s="26">
        <v>10</v>
      </c>
      <c r="Q3" s="26">
        <v>1</v>
      </c>
      <c r="R3" s="26">
        <v>2</v>
      </c>
      <c r="S3" s="26">
        <v>3</v>
      </c>
      <c r="T3" s="26">
        <v>4</v>
      </c>
      <c r="U3" s="26">
        <v>5</v>
      </c>
      <c r="V3" s="26">
        <v>6</v>
      </c>
      <c r="W3" s="26">
        <v>7</v>
      </c>
      <c r="X3" s="26">
        <v>8</v>
      </c>
      <c r="Y3" s="26">
        <v>9</v>
      </c>
      <c r="Z3" s="26">
        <v>10</v>
      </c>
      <c r="AB3" s="27"/>
      <c r="AC3" s="28"/>
      <c r="AD3" s="29"/>
      <c r="AE3" s="30"/>
      <c r="AF3" s="30"/>
      <c r="AG3" s="58" t="s">
        <v>606</v>
      </c>
      <c r="AH3" s="58" t="s">
        <v>607</v>
      </c>
    </row>
    <row r="4" spans="1:34" ht="17.25" thickTop="1" thickBot="1" x14ac:dyDescent="0.3">
      <c r="A4" s="26">
        <v>1</v>
      </c>
      <c r="B4" t="s">
        <v>149</v>
      </c>
      <c r="C4" s="9" t="s">
        <v>356</v>
      </c>
      <c r="D4" t="s">
        <v>595</v>
      </c>
      <c r="E4"/>
      <c r="F4">
        <v>52</v>
      </c>
      <c r="G4"/>
      <c r="H4"/>
      <c r="I4"/>
      <c r="J4"/>
      <c r="K4"/>
      <c r="L4"/>
      <c r="M4"/>
      <c r="N4"/>
      <c r="AB4" s="32" t="s">
        <v>60</v>
      </c>
      <c r="AC4" s="31">
        <v>1</v>
      </c>
      <c r="AD4" s="33" t="s">
        <v>61</v>
      </c>
      <c r="AE4" s="33" t="s">
        <v>27</v>
      </c>
      <c r="AF4" s="34">
        <v>2</v>
      </c>
      <c r="AG4" s="59" t="s">
        <v>599</v>
      </c>
      <c r="AH4" s="57" t="s">
        <v>600</v>
      </c>
    </row>
    <row r="5" spans="1:34" ht="16.5" thickBot="1" x14ac:dyDescent="0.3">
      <c r="A5" s="26">
        <v>2</v>
      </c>
      <c r="B5" t="s">
        <v>150</v>
      </c>
      <c r="C5" s="9" t="s">
        <v>357</v>
      </c>
      <c r="D5" t="s">
        <v>115</v>
      </c>
      <c r="E5"/>
      <c r="F5">
        <v>34</v>
      </c>
      <c r="G5">
        <v>35</v>
      </c>
      <c r="H5">
        <v>36</v>
      </c>
      <c r="I5">
        <v>37</v>
      </c>
      <c r="J5">
        <v>38</v>
      </c>
      <c r="K5">
        <v>39</v>
      </c>
      <c r="L5">
        <v>46</v>
      </c>
      <c r="M5"/>
      <c r="N5"/>
      <c r="Q5" s="26" t="s">
        <v>620</v>
      </c>
      <c r="R5" s="26" t="s">
        <v>621</v>
      </c>
      <c r="S5" s="26" t="s">
        <v>618</v>
      </c>
      <c r="T5" s="26" t="s">
        <v>620</v>
      </c>
      <c r="U5" s="26" t="s">
        <v>617</v>
      </c>
      <c r="V5" s="26" t="s">
        <v>603</v>
      </c>
      <c r="W5" s="26" t="s">
        <v>623</v>
      </c>
      <c r="AB5" s="32"/>
      <c r="AC5" s="31">
        <v>2</v>
      </c>
      <c r="AD5" s="33" t="s">
        <v>62</v>
      </c>
      <c r="AE5" s="33" t="s">
        <v>63</v>
      </c>
      <c r="AF5" s="34">
        <v>2</v>
      </c>
      <c r="AG5" s="59" t="s">
        <v>598</v>
      </c>
      <c r="AH5" s="57" t="s">
        <v>599</v>
      </c>
    </row>
    <row r="6" spans="1:34" ht="32.25" thickBot="1" x14ac:dyDescent="0.3">
      <c r="A6" s="26">
        <v>3</v>
      </c>
      <c r="B6" t="s">
        <v>151</v>
      </c>
      <c r="C6" s="9">
        <v>21118020</v>
      </c>
      <c r="D6" t="s">
        <v>90</v>
      </c>
      <c r="E6" t="s">
        <v>656</v>
      </c>
      <c r="F6">
        <v>18</v>
      </c>
      <c r="G6">
        <v>19</v>
      </c>
      <c r="H6">
        <v>20</v>
      </c>
      <c r="I6">
        <v>21</v>
      </c>
      <c r="J6">
        <v>23</v>
      </c>
      <c r="K6">
        <v>24</v>
      </c>
      <c r="L6">
        <v>25</v>
      </c>
      <c r="M6">
        <v>44</v>
      </c>
      <c r="N6"/>
      <c r="Q6" s="26" t="s">
        <v>616</v>
      </c>
      <c r="R6" s="63" t="s">
        <v>616</v>
      </c>
      <c r="S6" s="26" t="s">
        <v>611</v>
      </c>
      <c r="T6" s="26" t="s">
        <v>614</v>
      </c>
      <c r="U6" s="26" t="s">
        <v>612</v>
      </c>
      <c r="V6" s="26" t="s">
        <v>599</v>
      </c>
      <c r="W6" s="26" t="s">
        <v>659</v>
      </c>
      <c r="X6" s="26" t="s">
        <v>613</v>
      </c>
      <c r="AB6" s="32"/>
      <c r="AC6" s="31">
        <v>3</v>
      </c>
      <c r="AD6" s="33" t="s">
        <v>65</v>
      </c>
      <c r="AE6" s="33" t="s">
        <v>66</v>
      </c>
      <c r="AF6" s="34">
        <v>2</v>
      </c>
      <c r="AG6" s="59" t="s">
        <v>602</v>
      </c>
      <c r="AH6" s="57" t="s">
        <v>602</v>
      </c>
    </row>
    <row r="7" spans="1:34" ht="32.25" thickBot="1" x14ac:dyDescent="0.3">
      <c r="A7" s="26">
        <v>4</v>
      </c>
      <c r="B7" t="s">
        <v>152</v>
      </c>
      <c r="C7" s="9" t="s">
        <v>358</v>
      </c>
      <c r="D7" t="s">
        <v>137</v>
      </c>
      <c r="E7"/>
      <c r="F7">
        <v>46</v>
      </c>
      <c r="G7">
        <v>49</v>
      </c>
      <c r="H7">
        <v>53</v>
      </c>
      <c r="I7">
        <v>54</v>
      </c>
      <c r="J7"/>
      <c r="K7"/>
      <c r="L7"/>
      <c r="M7"/>
      <c r="N7"/>
      <c r="Q7" s="26" t="s">
        <v>623</v>
      </c>
      <c r="R7" s="26" t="s">
        <v>625</v>
      </c>
      <c r="S7" s="26" t="s">
        <v>616</v>
      </c>
      <c r="T7" s="63" t="s">
        <v>632</v>
      </c>
      <c r="AB7" s="35"/>
      <c r="AC7" s="31">
        <v>4</v>
      </c>
      <c r="AD7" s="33" t="s">
        <v>68</v>
      </c>
      <c r="AE7" s="33" t="s">
        <v>28</v>
      </c>
      <c r="AF7" s="34">
        <v>3</v>
      </c>
      <c r="AG7" s="59" t="s">
        <v>610</v>
      </c>
      <c r="AH7" s="57" t="s">
        <v>610</v>
      </c>
    </row>
    <row r="8" spans="1:34" ht="32.25" thickBot="1" x14ac:dyDescent="0.3">
      <c r="A8" s="26">
        <v>5</v>
      </c>
      <c r="B8" t="s">
        <v>153</v>
      </c>
      <c r="C8" s="9" t="s">
        <v>359</v>
      </c>
      <c r="D8" t="s">
        <v>595</v>
      </c>
      <c r="E8"/>
      <c r="F8">
        <v>52</v>
      </c>
      <c r="G8"/>
      <c r="H8"/>
      <c r="I8"/>
      <c r="J8"/>
      <c r="K8"/>
      <c r="L8"/>
      <c r="M8"/>
      <c r="N8"/>
      <c r="AB8" s="35"/>
      <c r="AC8" s="31">
        <v>5</v>
      </c>
      <c r="AD8" s="33" t="s">
        <v>70</v>
      </c>
      <c r="AE8" s="33" t="s">
        <v>29</v>
      </c>
      <c r="AF8" s="34">
        <v>2</v>
      </c>
      <c r="AG8" s="60" t="s">
        <v>605</v>
      </c>
      <c r="AH8" s="44" t="s">
        <v>601</v>
      </c>
    </row>
    <row r="9" spans="1:34" ht="16.5" thickBot="1" x14ac:dyDescent="0.3">
      <c r="A9" s="26">
        <v>6</v>
      </c>
      <c r="B9" t="s">
        <v>154</v>
      </c>
      <c r="C9" s="9">
        <v>21118007</v>
      </c>
      <c r="D9" t="s">
        <v>90</v>
      </c>
      <c r="E9"/>
      <c r="F9">
        <v>18</v>
      </c>
      <c r="G9">
        <v>19</v>
      </c>
      <c r="H9">
        <v>20</v>
      </c>
      <c r="I9">
        <v>21</v>
      </c>
      <c r="J9">
        <v>23</v>
      </c>
      <c r="K9">
        <v>24</v>
      </c>
      <c r="L9">
        <v>25</v>
      </c>
      <c r="M9">
        <v>44</v>
      </c>
      <c r="N9"/>
      <c r="Q9" s="26" t="s">
        <v>615</v>
      </c>
      <c r="R9" s="26" t="s">
        <v>615</v>
      </c>
      <c r="S9" s="26" t="s">
        <v>611</v>
      </c>
      <c r="T9" s="26" t="s">
        <v>614</v>
      </c>
      <c r="U9" s="26" t="s">
        <v>612</v>
      </c>
      <c r="V9" s="26" t="s">
        <v>599</v>
      </c>
      <c r="W9" s="26" t="s">
        <v>659</v>
      </c>
      <c r="X9" s="26" t="s">
        <v>613</v>
      </c>
      <c r="AB9" s="35"/>
      <c r="AC9" s="31">
        <v>6</v>
      </c>
      <c r="AD9" s="33" t="s">
        <v>71</v>
      </c>
      <c r="AE9" s="33" t="s">
        <v>30</v>
      </c>
      <c r="AF9" s="34">
        <v>3</v>
      </c>
      <c r="AG9" s="61" t="s">
        <v>608</v>
      </c>
      <c r="AH9" s="62" t="s">
        <v>608</v>
      </c>
    </row>
    <row r="10" spans="1:34" ht="32.25" thickBot="1" x14ac:dyDescent="0.3">
      <c r="A10" s="26">
        <v>7</v>
      </c>
      <c r="B10" t="s">
        <v>155</v>
      </c>
      <c r="C10" s="9" t="s">
        <v>360</v>
      </c>
      <c r="D10" t="s">
        <v>595</v>
      </c>
      <c r="E10"/>
      <c r="F10">
        <v>52</v>
      </c>
      <c r="G10"/>
      <c r="H10"/>
      <c r="I10"/>
      <c r="J10"/>
      <c r="K10"/>
      <c r="L10"/>
      <c r="M10"/>
      <c r="N10"/>
      <c r="AB10" s="35"/>
      <c r="AC10" s="31">
        <v>7</v>
      </c>
      <c r="AD10" s="33" t="s">
        <v>72</v>
      </c>
      <c r="AE10" s="33" t="s">
        <v>31</v>
      </c>
      <c r="AF10" s="34">
        <v>3</v>
      </c>
      <c r="AG10" s="59" t="s">
        <v>609</v>
      </c>
      <c r="AH10" s="57" t="s">
        <v>609</v>
      </c>
    </row>
    <row r="11" spans="1:34" ht="16.5" thickBot="1" x14ac:dyDescent="0.3">
      <c r="A11" s="26">
        <v>8</v>
      </c>
      <c r="B11" t="s">
        <v>156</v>
      </c>
      <c r="C11" s="9" t="s">
        <v>361</v>
      </c>
      <c r="D11" t="s">
        <v>115</v>
      </c>
      <c r="E11"/>
      <c r="F11">
        <v>34</v>
      </c>
      <c r="G11">
        <v>35</v>
      </c>
      <c r="H11">
        <v>36</v>
      </c>
      <c r="I11">
        <v>37</v>
      </c>
      <c r="J11">
        <v>38</v>
      </c>
      <c r="K11">
        <v>39</v>
      </c>
      <c r="L11">
        <v>46</v>
      </c>
      <c r="M11"/>
      <c r="N11"/>
      <c r="Q11" s="26" t="s">
        <v>620</v>
      </c>
      <c r="R11" s="26" t="s">
        <v>621</v>
      </c>
      <c r="S11" s="26" t="s">
        <v>618</v>
      </c>
      <c r="T11" s="26" t="s">
        <v>620</v>
      </c>
      <c r="U11" s="26" t="s">
        <v>617</v>
      </c>
      <c r="V11" s="26" t="s">
        <v>603</v>
      </c>
      <c r="W11" s="26" t="s">
        <v>623</v>
      </c>
      <c r="AB11" s="35"/>
      <c r="AC11" s="31">
        <v>8</v>
      </c>
      <c r="AD11" s="33" t="s">
        <v>73</v>
      </c>
      <c r="AE11" s="33" t="s">
        <v>64</v>
      </c>
      <c r="AF11" s="34">
        <v>2</v>
      </c>
      <c r="AG11" s="60" t="s">
        <v>603</v>
      </c>
      <c r="AH11" s="44" t="s">
        <v>603</v>
      </c>
    </row>
    <row r="12" spans="1:34" ht="16.5" thickBot="1" x14ac:dyDescent="0.3">
      <c r="A12" s="26">
        <v>9</v>
      </c>
      <c r="B12" t="s">
        <v>157</v>
      </c>
      <c r="C12" s="9" t="s">
        <v>362</v>
      </c>
      <c r="D12" t="s">
        <v>595</v>
      </c>
      <c r="E12"/>
      <c r="F12">
        <v>52</v>
      </c>
      <c r="G12"/>
      <c r="H12"/>
      <c r="I12"/>
      <c r="J12"/>
      <c r="K12"/>
      <c r="L12"/>
      <c r="M12"/>
      <c r="N12"/>
      <c r="AB12" s="35"/>
      <c r="AC12" s="31">
        <v>9</v>
      </c>
      <c r="AD12" s="33" t="s">
        <v>74</v>
      </c>
      <c r="AE12" s="33" t="s">
        <v>32</v>
      </c>
      <c r="AF12" s="34">
        <v>2</v>
      </c>
      <c r="AG12" s="60" t="s">
        <v>604</v>
      </c>
      <c r="AH12" s="44" t="s">
        <v>604</v>
      </c>
    </row>
    <row r="13" spans="1:34" ht="16.5" thickBot="1" x14ac:dyDescent="0.3">
      <c r="A13" s="26">
        <v>10</v>
      </c>
      <c r="B13" t="s">
        <v>158</v>
      </c>
      <c r="C13" s="9">
        <v>22118001</v>
      </c>
      <c r="D13" t="s">
        <v>137</v>
      </c>
      <c r="E13"/>
      <c r="F13">
        <v>46</v>
      </c>
      <c r="G13">
        <v>49</v>
      </c>
      <c r="H13">
        <v>53</v>
      </c>
      <c r="I13">
        <v>54</v>
      </c>
      <c r="J13"/>
      <c r="K13"/>
      <c r="L13"/>
      <c r="M13"/>
      <c r="N13"/>
      <c r="Q13" s="26" t="s">
        <v>623</v>
      </c>
      <c r="R13" s="26" t="s">
        <v>625</v>
      </c>
      <c r="S13" s="26" t="s">
        <v>616</v>
      </c>
      <c r="T13" s="63" t="s">
        <v>632</v>
      </c>
      <c r="AB13" s="35" t="s">
        <v>76</v>
      </c>
      <c r="AC13" s="31">
        <v>10</v>
      </c>
      <c r="AD13" s="33" t="s">
        <v>77</v>
      </c>
      <c r="AE13" s="33" t="s">
        <v>78</v>
      </c>
      <c r="AF13" s="34">
        <v>3</v>
      </c>
      <c r="AH13" s="46"/>
    </row>
    <row r="14" spans="1:34" ht="16.5" thickBot="1" x14ac:dyDescent="0.3">
      <c r="A14" s="26">
        <v>11</v>
      </c>
      <c r="B14" t="s">
        <v>159</v>
      </c>
      <c r="C14" s="9">
        <v>22118015</v>
      </c>
      <c r="D14" t="s">
        <v>137</v>
      </c>
      <c r="E14"/>
      <c r="F14">
        <v>46</v>
      </c>
      <c r="G14">
        <v>49</v>
      </c>
      <c r="H14">
        <v>53</v>
      </c>
      <c r="I14">
        <v>54</v>
      </c>
      <c r="J14"/>
      <c r="K14"/>
      <c r="L14"/>
      <c r="M14"/>
      <c r="N14"/>
      <c r="Q14" s="26" t="s">
        <v>623</v>
      </c>
      <c r="R14" s="26" t="s">
        <v>625</v>
      </c>
      <c r="S14" s="26" t="s">
        <v>616</v>
      </c>
      <c r="T14" s="63" t="s">
        <v>632</v>
      </c>
      <c r="AB14" s="35"/>
      <c r="AC14" s="31">
        <v>11</v>
      </c>
      <c r="AD14" s="33" t="s">
        <v>79</v>
      </c>
      <c r="AE14" s="33" t="s">
        <v>80</v>
      </c>
      <c r="AF14" s="34">
        <v>3</v>
      </c>
      <c r="AG14" s="46"/>
      <c r="AH14" s="46"/>
    </row>
    <row r="15" spans="1:34" ht="16.5" thickBot="1" x14ac:dyDescent="0.3">
      <c r="A15" s="26">
        <v>12</v>
      </c>
      <c r="B15" t="s">
        <v>160</v>
      </c>
      <c r="C15" s="9" t="s">
        <v>363</v>
      </c>
      <c r="D15" t="s">
        <v>595</v>
      </c>
      <c r="E15"/>
      <c r="F15">
        <v>52</v>
      </c>
      <c r="G15"/>
      <c r="H15"/>
      <c r="I15"/>
      <c r="J15"/>
      <c r="K15"/>
      <c r="L15"/>
      <c r="M15"/>
      <c r="N15"/>
      <c r="AB15" s="35"/>
      <c r="AC15" s="31">
        <v>12</v>
      </c>
      <c r="AD15" s="33" t="s">
        <v>81</v>
      </c>
      <c r="AE15" s="33" t="s">
        <v>67</v>
      </c>
      <c r="AF15" s="36">
        <v>3</v>
      </c>
      <c r="AG15" s="54"/>
      <c r="AH15" s="54"/>
    </row>
    <row r="16" spans="1:34" ht="16.5" thickBot="1" x14ac:dyDescent="0.3">
      <c r="A16" s="26">
        <v>13</v>
      </c>
      <c r="B16" t="s">
        <v>161</v>
      </c>
      <c r="C16" s="9" t="s">
        <v>364</v>
      </c>
      <c r="D16" t="s">
        <v>595</v>
      </c>
      <c r="E16"/>
      <c r="F16">
        <v>52</v>
      </c>
      <c r="G16"/>
      <c r="H16"/>
      <c r="I16"/>
      <c r="J16"/>
      <c r="K16"/>
      <c r="L16"/>
      <c r="M16"/>
      <c r="N16"/>
      <c r="AB16" s="35"/>
      <c r="AC16" s="31">
        <v>13</v>
      </c>
      <c r="AD16" s="33" t="s">
        <v>82</v>
      </c>
      <c r="AE16" s="33" t="s">
        <v>33</v>
      </c>
      <c r="AF16" s="34">
        <v>3</v>
      </c>
      <c r="AG16" s="46"/>
      <c r="AH16" s="46"/>
    </row>
    <row r="17" spans="1:34" ht="16.5" thickBot="1" x14ac:dyDescent="0.3">
      <c r="A17" s="26">
        <v>14</v>
      </c>
      <c r="B17" t="s">
        <v>162</v>
      </c>
      <c r="C17" s="9" t="s">
        <v>365</v>
      </c>
      <c r="D17" t="s">
        <v>115</v>
      </c>
      <c r="E17"/>
      <c r="F17">
        <v>34</v>
      </c>
      <c r="G17">
        <v>35</v>
      </c>
      <c r="H17">
        <v>36</v>
      </c>
      <c r="I17">
        <v>37</v>
      </c>
      <c r="J17">
        <v>38</v>
      </c>
      <c r="K17">
        <v>39</v>
      </c>
      <c r="L17">
        <v>46</v>
      </c>
      <c r="M17"/>
      <c r="N17"/>
      <c r="Q17" s="26" t="s">
        <v>620</v>
      </c>
      <c r="R17" s="26" t="s">
        <v>621</v>
      </c>
      <c r="S17" s="26" t="s">
        <v>618</v>
      </c>
      <c r="T17" s="26" t="s">
        <v>620</v>
      </c>
      <c r="U17" s="26" t="s">
        <v>617</v>
      </c>
      <c r="V17" s="26" t="s">
        <v>603</v>
      </c>
      <c r="W17" s="26" t="s">
        <v>623</v>
      </c>
      <c r="AB17" s="35"/>
      <c r="AC17" s="31">
        <v>14</v>
      </c>
      <c r="AD17" s="33" t="s">
        <v>83</v>
      </c>
      <c r="AE17" s="33" t="s">
        <v>34</v>
      </c>
      <c r="AF17" s="34">
        <v>3</v>
      </c>
      <c r="AG17" s="46"/>
      <c r="AH17" s="46"/>
    </row>
    <row r="18" spans="1:34" ht="16.5" thickBot="1" x14ac:dyDescent="0.3">
      <c r="A18" s="26">
        <v>15</v>
      </c>
      <c r="B18" t="s">
        <v>163</v>
      </c>
      <c r="C18" s="9" t="s">
        <v>366</v>
      </c>
      <c r="D18" t="s">
        <v>137</v>
      </c>
      <c r="E18" t="s">
        <v>656</v>
      </c>
      <c r="F18">
        <v>46</v>
      </c>
      <c r="G18">
        <v>49</v>
      </c>
      <c r="H18">
        <v>53</v>
      </c>
      <c r="I18">
        <v>54</v>
      </c>
      <c r="J18"/>
      <c r="K18"/>
      <c r="L18"/>
      <c r="M18"/>
      <c r="N18"/>
      <c r="Q18" s="26" t="s">
        <v>626</v>
      </c>
      <c r="R18" s="26" t="s">
        <v>625</v>
      </c>
      <c r="S18" s="26" t="s">
        <v>616</v>
      </c>
      <c r="T18" s="63" t="s">
        <v>632</v>
      </c>
      <c r="AB18" s="35"/>
      <c r="AC18" s="31">
        <v>15</v>
      </c>
      <c r="AD18" s="33" t="s">
        <v>84</v>
      </c>
      <c r="AE18" s="33" t="s">
        <v>35</v>
      </c>
      <c r="AF18" s="34">
        <v>3</v>
      </c>
      <c r="AG18" s="46"/>
      <c r="AH18" s="46"/>
    </row>
    <row r="19" spans="1:34" ht="16.5" thickBot="1" x14ac:dyDescent="0.3">
      <c r="A19" s="26">
        <v>16</v>
      </c>
      <c r="B19" t="s">
        <v>164</v>
      </c>
      <c r="C19" s="9" t="s">
        <v>367</v>
      </c>
      <c r="D19" t="s">
        <v>115</v>
      </c>
      <c r="E19"/>
      <c r="F19">
        <v>34</v>
      </c>
      <c r="G19">
        <v>35</v>
      </c>
      <c r="H19">
        <v>36</v>
      </c>
      <c r="I19">
        <v>37</v>
      </c>
      <c r="J19">
        <v>38</v>
      </c>
      <c r="K19">
        <v>39</v>
      </c>
      <c r="L19">
        <v>46</v>
      </c>
      <c r="M19"/>
      <c r="N19"/>
      <c r="Q19" s="26" t="s">
        <v>620</v>
      </c>
      <c r="R19" s="26" t="s">
        <v>621</v>
      </c>
      <c r="S19" s="26" t="s">
        <v>618</v>
      </c>
      <c r="T19" s="26" t="s">
        <v>620</v>
      </c>
      <c r="U19" s="26" t="s">
        <v>617</v>
      </c>
      <c r="V19" s="26" t="s">
        <v>603</v>
      </c>
      <c r="W19" s="26" t="s">
        <v>623</v>
      </c>
      <c r="AB19" s="35"/>
      <c r="AC19" s="31">
        <v>16</v>
      </c>
      <c r="AD19" s="33" t="s">
        <v>87</v>
      </c>
      <c r="AE19" s="33" t="s">
        <v>88</v>
      </c>
      <c r="AF19" s="34">
        <v>3</v>
      </c>
      <c r="AG19" s="46"/>
      <c r="AH19" s="46"/>
    </row>
    <row r="20" spans="1:34" ht="16.5" thickBot="1" x14ac:dyDescent="0.3">
      <c r="A20" s="26">
        <v>17</v>
      </c>
      <c r="B20" t="s">
        <v>165</v>
      </c>
      <c r="C20" s="9">
        <v>21118009</v>
      </c>
      <c r="D20" t="s">
        <v>90</v>
      </c>
      <c r="E20"/>
      <c r="F20">
        <v>18</v>
      </c>
      <c r="G20">
        <v>19</v>
      </c>
      <c r="H20">
        <v>20</v>
      </c>
      <c r="I20">
        <v>21</v>
      </c>
      <c r="J20">
        <v>23</v>
      </c>
      <c r="K20">
        <v>24</v>
      </c>
      <c r="L20">
        <v>25</v>
      </c>
      <c r="M20">
        <v>44</v>
      </c>
      <c r="N20"/>
      <c r="Q20" s="26" t="s">
        <v>615</v>
      </c>
      <c r="R20" s="26" t="s">
        <v>615</v>
      </c>
      <c r="S20" s="26" t="s">
        <v>611</v>
      </c>
      <c r="T20" s="26" t="s">
        <v>614</v>
      </c>
      <c r="U20" s="26" t="s">
        <v>612</v>
      </c>
      <c r="V20" s="26" t="s">
        <v>599</v>
      </c>
      <c r="W20" s="26" t="s">
        <v>659</v>
      </c>
      <c r="X20" s="26" t="s">
        <v>613</v>
      </c>
      <c r="AB20" s="35"/>
      <c r="AC20" s="31">
        <v>17</v>
      </c>
      <c r="AD20" s="33" t="s">
        <v>85</v>
      </c>
      <c r="AE20" s="33" t="s">
        <v>86</v>
      </c>
      <c r="AF20" s="34">
        <v>3</v>
      </c>
      <c r="AG20" s="46"/>
      <c r="AH20" s="46"/>
    </row>
    <row r="21" spans="1:34" ht="32.25" thickBot="1" x14ac:dyDescent="0.3">
      <c r="A21" s="26">
        <v>18</v>
      </c>
      <c r="B21" t="s">
        <v>166</v>
      </c>
      <c r="C21" s="9" t="s">
        <v>368</v>
      </c>
      <c r="D21" t="s">
        <v>595</v>
      </c>
      <c r="E21"/>
      <c r="F21">
        <v>52</v>
      </c>
      <c r="G21"/>
      <c r="H21"/>
      <c r="I21"/>
      <c r="J21"/>
      <c r="K21"/>
      <c r="L21"/>
      <c r="M21"/>
      <c r="N21"/>
      <c r="AB21" s="35" t="s">
        <v>90</v>
      </c>
      <c r="AC21" s="31">
        <v>18</v>
      </c>
      <c r="AD21" s="33" t="s">
        <v>91</v>
      </c>
      <c r="AE21" s="33" t="s">
        <v>36</v>
      </c>
      <c r="AF21" s="34">
        <v>3</v>
      </c>
      <c r="AG21" s="56" t="s">
        <v>615</v>
      </c>
      <c r="AH21" s="63" t="s">
        <v>616</v>
      </c>
    </row>
    <row r="22" spans="1:34" ht="32.25" thickBot="1" x14ac:dyDescent="0.3">
      <c r="A22" s="26">
        <v>19</v>
      </c>
      <c r="B22" t="s">
        <v>167</v>
      </c>
      <c r="C22" s="9" t="s">
        <v>369</v>
      </c>
      <c r="D22" t="s">
        <v>595</v>
      </c>
      <c r="E22" t="s">
        <v>656</v>
      </c>
      <c r="F22">
        <v>52</v>
      </c>
      <c r="G22"/>
      <c r="H22"/>
      <c r="I22"/>
      <c r="J22"/>
      <c r="K22"/>
      <c r="L22"/>
      <c r="M22"/>
      <c r="N22"/>
      <c r="AB22" s="35"/>
      <c r="AC22" s="31">
        <v>19</v>
      </c>
      <c r="AD22" s="33" t="s">
        <v>92</v>
      </c>
      <c r="AE22" s="33" t="s">
        <v>37</v>
      </c>
      <c r="AF22" s="34">
        <v>3</v>
      </c>
      <c r="AG22" s="56" t="s">
        <v>615</v>
      </c>
      <c r="AH22" s="63" t="s">
        <v>616</v>
      </c>
    </row>
    <row r="23" spans="1:34" ht="32.25" thickBot="1" x14ac:dyDescent="0.3">
      <c r="A23" s="26">
        <v>20</v>
      </c>
      <c r="B23" t="s">
        <v>168</v>
      </c>
      <c r="C23" s="9" t="s">
        <v>370</v>
      </c>
      <c r="D23" t="s">
        <v>115</v>
      </c>
      <c r="E23" t="s">
        <v>656</v>
      </c>
      <c r="F23">
        <v>29</v>
      </c>
      <c r="G23">
        <v>34</v>
      </c>
      <c r="H23">
        <v>35</v>
      </c>
      <c r="I23">
        <v>36</v>
      </c>
      <c r="J23">
        <v>37</v>
      </c>
      <c r="K23">
        <v>38</v>
      </c>
      <c r="L23">
        <v>39</v>
      </c>
      <c r="M23">
        <v>46</v>
      </c>
      <c r="N23"/>
      <c r="Q23" s="26" t="s">
        <v>619</v>
      </c>
      <c r="R23" s="26" t="s">
        <v>624</v>
      </c>
      <c r="S23" s="26" t="s">
        <v>621</v>
      </c>
      <c r="T23" s="26" t="s">
        <v>618</v>
      </c>
      <c r="U23" s="26" t="s">
        <v>620</v>
      </c>
      <c r="V23" s="26" t="s">
        <v>617</v>
      </c>
      <c r="W23" s="26" t="s">
        <v>603</v>
      </c>
      <c r="X23" s="26" t="s">
        <v>624</v>
      </c>
      <c r="AB23" s="35"/>
      <c r="AC23" s="31">
        <v>20</v>
      </c>
      <c r="AD23" s="33" t="s">
        <v>94</v>
      </c>
      <c r="AE23" s="33" t="s">
        <v>89</v>
      </c>
      <c r="AF23" s="34">
        <v>3</v>
      </c>
      <c r="AG23" s="46" t="s">
        <v>611</v>
      </c>
      <c r="AH23" s="46" t="s">
        <v>611</v>
      </c>
    </row>
    <row r="24" spans="1:34" ht="16.5" thickBot="1" x14ac:dyDescent="0.3">
      <c r="A24" s="26">
        <v>21</v>
      </c>
      <c r="B24" t="s">
        <v>169</v>
      </c>
      <c r="C24" s="9" t="s">
        <v>371</v>
      </c>
      <c r="D24" t="s">
        <v>595</v>
      </c>
      <c r="E24"/>
      <c r="F24">
        <v>52</v>
      </c>
      <c r="G24"/>
      <c r="H24"/>
      <c r="I24"/>
      <c r="J24"/>
      <c r="K24"/>
      <c r="L24"/>
      <c r="M24"/>
      <c r="N24"/>
      <c r="AB24" s="35"/>
      <c r="AC24" s="31">
        <v>21</v>
      </c>
      <c r="AD24" s="33" t="s">
        <v>95</v>
      </c>
      <c r="AE24" s="33" t="s">
        <v>38</v>
      </c>
      <c r="AF24" s="34">
        <v>3</v>
      </c>
      <c r="AG24" s="63" t="s">
        <v>614</v>
      </c>
      <c r="AH24" s="63" t="s">
        <v>614</v>
      </c>
    </row>
    <row r="25" spans="1:34" ht="16.5" thickBot="1" x14ac:dyDescent="0.3">
      <c r="A25" s="26">
        <v>22</v>
      </c>
      <c r="B25" t="s">
        <v>170</v>
      </c>
      <c r="C25" s="9" t="s">
        <v>372</v>
      </c>
      <c r="D25" t="s">
        <v>595</v>
      </c>
      <c r="E25"/>
      <c r="F25">
        <v>52</v>
      </c>
      <c r="G25"/>
      <c r="H25"/>
      <c r="I25"/>
      <c r="J25"/>
      <c r="K25"/>
      <c r="L25"/>
      <c r="M25"/>
      <c r="N25"/>
      <c r="AB25" s="35"/>
      <c r="AC25" s="31">
        <v>22</v>
      </c>
      <c r="AD25" s="33" t="s">
        <v>96</v>
      </c>
      <c r="AE25" s="33" t="s">
        <v>97</v>
      </c>
      <c r="AF25" s="34">
        <v>3</v>
      </c>
      <c r="AG25" s="46"/>
      <c r="AH25" s="46"/>
    </row>
    <row r="26" spans="1:34" ht="32.25" thickBot="1" x14ac:dyDescent="0.3">
      <c r="A26" s="26">
        <v>23</v>
      </c>
      <c r="B26" t="s">
        <v>171</v>
      </c>
      <c r="C26" s="9" t="s">
        <v>373</v>
      </c>
      <c r="D26" t="s">
        <v>595</v>
      </c>
      <c r="E26"/>
      <c r="F26">
        <v>52</v>
      </c>
      <c r="G26"/>
      <c r="H26"/>
      <c r="I26"/>
      <c r="J26"/>
      <c r="K26"/>
      <c r="L26"/>
      <c r="M26"/>
      <c r="N26"/>
      <c r="AB26" s="35"/>
      <c r="AC26" s="31">
        <v>23</v>
      </c>
      <c r="AD26" s="33" t="s">
        <v>98</v>
      </c>
      <c r="AE26" s="33" t="s">
        <v>99</v>
      </c>
      <c r="AF26" s="34">
        <v>3</v>
      </c>
      <c r="AG26" s="46" t="s">
        <v>612</v>
      </c>
      <c r="AH26" s="46" t="s">
        <v>612</v>
      </c>
    </row>
    <row r="27" spans="1:34" ht="16.5" thickBot="1" x14ac:dyDescent="0.3">
      <c r="A27" s="26">
        <v>24</v>
      </c>
      <c r="B27" t="s">
        <v>172</v>
      </c>
      <c r="C27" s="9" t="s">
        <v>374</v>
      </c>
      <c r="D27" t="s">
        <v>595</v>
      </c>
      <c r="E27"/>
      <c r="F27">
        <v>52</v>
      </c>
      <c r="G27"/>
      <c r="H27"/>
      <c r="I27"/>
      <c r="J27"/>
      <c r="K27"/>
      <c r="L27"/>
      <c r="M27"/>
      <c r="N27"/>
      <c r="AB27" s="35"/>
      <c r="AC27" s="31">
        <v>24</v>
      </c>
      <c r="AD27" s="37" t="s">
        <v>75</v>
      </c>
      <c r="AE27" s="37" t="s">
        <v>39</v>
      </c>
      <c r="AF27" s="34">
        <v>3</v>
      </c>
      <c r="AG27" s="59" t="s">
        <v>599</v>
      </c>
      <c r="AH27" s="59" t="s">
        <v>599</v>
      </c>
    </row>
    <row r="28" spans="1:34" ht="32.25" thickBot="1" x14ac:dyDescent="0.3">
      <c r="A28" s="26">
        <v>25</v>
      </c>
      <c r="B28" t="s">
        <v>173</v>
      </c>
      <c r="C28" s="9" t="s">
        <v>375</v>
      </c>
      <c r="D28" t="s">
        <v>595</v>
      </c>
      <c r="E28"/>
      <c r="F28">
        <v>52</v>
      </c>
      <c r="G28"/>
      <c r="H28"/>
      <c r="I28"/>
      <c r="J28"/>
      <c r="K28"/>
      <c r="L28"/>
      <c r="M28"/>
      <c r="N28"/>
      <c r="AB28" s="35"/>
      <c r="AC28" s="31">
        <v>25</v>
      </c>
      <c r="AD28" s="38" t="s">
        <v>100</v>
      </c>
      <c r="AE28" s="39" t="s">
        <v>69</v>
      </c>
      <c r="AF28" s="34">
        <v>3</v>
      </c>
      <c r="AG28" s="56" t="s">
        <v>659</v>
      </c>
      <c r="AH28" s="56" t="s">
        <v>659</v>
      </c>
    </row>
    <row r="29" spans="1:34" ht="16.5" thickBot="1" x14ac:dyDescent="0.3">
      <c r="A29" s="26">
        <v>26</v>
      </c>
      <c r="B29" t="s">
        <v>174</v>
      </c>
      <c r="C29" s="9">
        <v>22418007</v>
      </c>
      <c r="D29" t="s">
        <v>137</v>
      </c>
      <c r="E29"/>
      <c r="F29">
        <v>46</v>
      </c>
      <c r="G29">
        <v>49</v>
      </c>
      <c r="H29">
        <v>53</v>
      </c>
      <c r="I29">
        <v>54</v>
      </c>
      <c r="J29"/>
      <c r="K29"/>
      <c r="L29"/>
      <c r="M29"/>
      <c r="N29"/>
      <c r="Q29" s="26" t="s">
        <v>623</v>
      </c>
      <c r="R29" s="26" t="s">
        <v>625</v>
      </c>
      <c r="S29" s="26" t="s">
        <v>616</v>
      </c>
      <c r="T29" s="63" t="s">
        <v>632</v>
      </c>
      <c r="AB29" s="35" t="s">
        <v>101</v>
      </c>
      <c r="AC29" s="31">
        <v>26</v>
      </c>
      <c r="AD29" s="33" t="s">
        <v>102</v>
      </c>
      <c r="AE29" s="33" t="s">
        <v>103</v>
      </c>
      <c r="AF29" s="34">
        <v>3</v>
      </c>
      <c r="AG29" s="46"/>
      <c r="AH29" s="46"/>
    </row>
    <row r="30" spans="1:34" ht="16.5" thickBot="1" x14ac:dyDescent="0.3">
      <c r="A30" s="26">
        <v>27</v>
      </c>
      <c r="B30" t="s">
        <v>175</v>
      </c>
      <c r="C30" s="9" t="s">
        <v>376</v>
      </c>
      <c r="D30" t="s">
        <v>115</v>
      </c>
      <c r="E30" t="s">
        <v>656</v>
      </c>
      <c r="F30">
        <v>29</v>
      </c>
      <c r="G30">
        <v>34</v>
      </c>
      <c r="H30">
        <v>35</v>
      </c>
      <c r="I30">
        <v>36</v>
      </c>
      <c r="J30">
        <v>37</v>
      </c>
      <c r="K30">
        <v>38</v>
      </c>
      <c r="L30">
        <v>39</v>
      </c>
      <c r="M30">
        <v>46</v>
      </c>
      <c r="N30"/>
      <c r="Q30" s="26" t="s">
        <v>619</v>
      </c>
      <c r="R30" s="26" t="s">
        <v>624</v>
      </c>
      <c r="S30" s="26" t="s">
        <v>621</v>
      </c>
      <c r="T30" s="26" t="s">
        <v>618</v>
      </c>
      <c r="U30" s="26" t="s">
        <v>620</v>
      </c>
      <c r="V30" s="26" t="s">
        <v>617</v>
      </c>
      <c r="W30" s="26" t="s">
        <v>603</v>
      </c>
      <c r="X30" s="26" t="s">
        <v>624</v>
      </c>
      <c r="AB30" s="35"/>
      <c r="AC30" s="31">
        <v>27</v>
      </c>
      <c r="AD30" s="33" t="s">
        <v>104</v>
      </c>
      <c r="AE30" s="33" t="s">
        <v>40</v>
      </c>
      <c r="AF30" s="34">
        <v>3</v>
      </c>
      <c r="AG30" s="46"/>
      <c r="AH30" s="46"/>
    </row>
    <row r="31" spans="1:34" ht="16.5" thickBot="1" x14ac:dyDescent="0.3">
      <c r="A31" s="26">
        <v>28</v>
      </c>
      <c r="B31" t="s">
        <v>176</v>
      </c>
      <c r="C31" s="9" t="s">
        <v>377</v>
      </c>
      <c r="D31" t="s">
        <v>595</v>
      </c>
      <c r="E31"/>
      <c r="F31">
        <v>52</v>
      </c>
      <c r="G31"/>
      <c r="H31"/>
      <c r="I31"/>
      <c r="J31"/>
      <c r="K31"/>
      <c r="L31"/>
      <c r="M31"/>
      <c r="N31"/>
      <c r="AB31" s="35"/>
      <c r="AC31" s="31">
        <v>28</v>
      </c>
      <c r="AD31" s="33" t="s">
        <v>105</v>
      </c>
      <c r="AE31" s="33" t="s">
        <v>41</v>
      </c>
      <c r="AF31" s="34">
        <v>3</v>
      </c>
      <c r="AG31" s="46"/>
      <c r="AH31" s="46"/>
    </row>
    <row r="32" spans="1:34" ht="32.25" thickBot="1" x14ac:dyDescent="0.3">
      <c r="A32" s="26">
        <v>29</v>
      </c>
      <c r="B32" t="s">
        <v>177</v>
      </c>
      <c r="C32" s="9" t="s">
        <v>378</v>
      </c>
      <c r="D32" t="s">
        <v>595</v>
      </c>
      <c r="E32"/>
      <c r="F32">
        <v>52</v>
      </c>
      <c r="G32"/>
      <c r="H32"/>
      <c r="I32"/>
      <c r="J32"/>
      <c r="K32"/>
      <c r="L32"/>
      <c r="M32"/>
      <c r="N32"/>
      <c r="AB32" s="35"/>
      <c r="AC32" s="31">
        <v>29</v>
      </c>
      <c r="AD32" s="33" t="s">
        <v>106</v>
      </c>
      <c r="AE32" s="33" t="s">
        <v>107</v>
      </c>
      <c r="AF32" s="34">
        <v>3</v>
      </c>
      <c r="AG32" s="56"/>
      <c r="AH32" s="56" t="s">
        <v>619</v>
      </c>
    </row>
    <row r="33" spans="1:34" ht="16.5" thickBot="1" x14ac:dyDescent="0.3">
      <c r="A33" s="26">
        <v>30</v>
      </c>
      <c r="B33" t="s">
        <v>178</v>
      </c>
      <c r="C33" s="9" t="s">
        <v>379</v>
      </c>
      <c r="D33" t="s">
        <v>595</v>
      </c>
      <c r="E33"/>
      <c r="F33">
        <v>52</v>
      </c>
      <c r="G33"/>
      <c r="H33"/>
      <c r="I33"/>
      <c r="J33"/>
      <c r="K33"/>
      <c r="L33"/>
      <c r="M33"/>
      <c r="N33"/>
      <c r="AB33" s="35"/>
      <c r="AC33" s="31">
        <v>30</v>
      </c>
      <c r="AD33" s="33" t="s">
        <v>108</v>
      </c>
      <c r="AE33" s="33" t="s">
        <v>42</v>
      </c>
      <c r="AF33" s="34">
        <v>3</v>
      </c>
      <c r="AG33" s="46"/>
      <c r="AH33" s="46"/>
    </row>
    <row r="34" spans="1:34" ht="16.5" thickBot="1" x14ac:dyDescent="0.3">
      <c r="A34" s="26">
        <v>31</v>
      </c>
      <c r="B34" t="s">
        <v>179</v>
      </c>
      <c r="C34" s="9" t="s">
        <v>380</v>
      </c>
      <c r="D34" t="s">
        <v>595</v>
      </c>
      <c r="E34"/>
      <c r="F34">
        <v>52</v>
      </c>
      <c r="G34"/>
      <c r="H34"/>
      <c r="I34"/>
      <c r="J34"/>
      <c r="K34"/>
      <c r="L34"/>
      <c r="M34"/>
      <c r="N34"/>
      <c r="AB34" s="35"/>
      <c r="AC34" s="31">
        <v>31</v>
      </c>
      <c r="AD34" s="33" t="s">
        <v>109</v>
      </c>
      <c r="AE34" s="33" t="s">
        <v>110</v>
      </c>
      <c r="AF34" s="34">
        <v>3</v>
      </c>
      <c r="AG34" s="46"/>
      <c r="AH34" s="46"/>
    </row>
    <row r="35" spans="1:34" ht="16.5" thickBot="1" x14ac:dyDescent="0.3">
      <c r="A35" s="26">
        <v>32</v>
      </c>
      <c r="B35" t="s">
        <v>180</v>
      </c>
      <c r="C35" s="9" t="s">
        <v>381</v>
      </c>
      <c r="D35" t="s">
        <v>595</v>
      </c>
      <c r="E35"/>
      <c r="F35">
        <v>52</v>
      </c>
      <c r="G35"/>
      <c r="H35"/>
      <c r="I35"/>
      <c r="J35"/>
      <c r="K35"/>
      <c r="L35"/>
      <c r="M35"/>
      <c r="N35"/>
      <c r="AB35" s="35"/>
      <c r="AC35" s="31">
        <v>32</v>
      </c>
      <c r="AD35" s="33" t="s">
        <v>111</v>
      </c>
      <c r="AE35" s="33" t="s">
        <v>112</v>
      </c>
      <c r="AF35" s="34">
        <v>3</v>
      </c>
      <c r="AG35" s="46"/>
      <c r="AH35" s="46"/>
    </row>
    <row r="36" spans="1:34" ht="16.5" thickBot="1" x14ac:dyDescent="0.3">
      <c r="A36" s="26">
        <v>33</v>
      </c>
      <c r="B36" t="s">
        <v>382</v>
      </c>
      <c r="C36" s="9">
        <v>12418003</v>
      </c>
      <c r="D36" t="s">
        <v>137</v>
      </c>
      <c r="E36"/>
      <c r="F36">
        <v>46</v>
      </c>
      <c r="G36">
        <v>49</v>
      </c>
      <c r="H36">
        <v>53</v>
      </c>
      <c r="I36">
        <v>54</v>
      </c>
      <c r="J36"/>
      <c r="K36"/>
      <c r="L36"/>
      <c r="M36"/>
      <c r="N36"/>
      <c r="Q36" s="26" t="s">
        <v>623</v>
      </c>
      <c r="R36" s="26" t="s">
        <v>625</v>
      </c>
      <c r="S36" s="26" t="s">
        <v>616</v>
      </c>
      <c r="T36" s="63" t="s">
        <v>632</v>
      </c>
      <c r="AB36" s="35"/>
      <c r="AC36" s="31">
        <v>33</v>
      </c>
      <c r="AD36" s="33" t="s">
        <v>113</v>
      </c>
      <c r="AE36" s="33" t="s">
        <v>114</v>
      </c>
      <c r="AF36" s="34">
        <v>3</v>
      </c>
      <c r="AG36" s="46"/>
      <c r="AH36" s="46"/>
    </row>
    <row r="37" spans="1:34" ht="16.5" thickBot="1" x14ac:dyDescent="0.3">
      <c r="A37" s="26">
        <v>34</v>
      </c>
      <c r="B37" t="s">
        <v>383</v>
      </c>
      <c r="C37" s="9" t="s">
        <v>384</v>
      </c>
      <c r="D37" t="s">
        <v>137</v>
      </c>
      <c r="E37" t="s">
        <v>656</v>
      </c>
      <c r="F37"/>
      <c r="G37"/>
      <c r="H37"/>
      <c r="I37"/>
      <c r="J37"/>
      <c r="K37"/>
      <c r="L37"/>
      <c r="M37"/>
      <c r="N37"/>
      <c r="AB37" s="35" t="s">
        <v>115</v>
      </c>
      <c r="AC37" s="31">
        <v>34</v>
      </c>
      <c r="AD37" s="33" t="s">
        <v>116</v>
      </c>
      <c r="AE37" s="33" t="s">
        <v>43</v>
      </c>
      <c r="AF37" s="34">
        <v>3</v>
      </c>
      <c r="AG37" s="46" t="s">
        <v>620</v>
      </c>
      <c r="AH37" s="63" t="s">
        <v>624</v>
      </c>
    </row>
    <row r="38" spans="1:34" ht="16.5" thickBot="1" x14ac:dyDescent="0.3">
      <c r="A38" s="26">
        <v>35</v>
      </c>
      <c r="B38" t="s">
        <v>181</v>
      </c>
      <c r="C38" s="9" t="s">
        <v>385</v>
      </c>
      <c r="D38" t="s">
        <v>595</v>
      </c>
      <c r="E38"/>
      <c r="F38">
        <v>52</v>
      </c>
      <c r="G38"/>
      <c r="H38"/>
      <c r="I38"/>
      <c r="J38"/>
      <c r="K38"/>
      <c r="L38"/>
      <c r="M38"/>
      <c r="N38"/>
      <c r="AB38" s="35"/>
      <c r="AC38" s="31">
        <v>35</v>
      </c>
      <c r="AD38" s="33" t="s">
        <v>117</v>
      </c>
      <c r="AE38" s="33" t="s">
        <v>44</v>
      </c>
      <c r="AF38" s="34">
        <v>3</v>
      </c>
      <c r="AG38" s="46" t="s">
        <v>621</v>
      </c>
      <c r="AH38" s="46" t="s">
        <v>621</v>
      </c>
    </row>
    <row r="39" spans="1:34" ht="32.25" thickBot="1" x14ac:dyDescent="0.3">
      <c r="A39" s="26">
        <v>36</v>
      </c>
      <c r="B39" t="s">
        <v>182</v>
      </c>
      <c r="C39" s="9" t="s">
        <v>386</v>
      </c>
      <c r="D39" t="s">
        <v>595</v>
      </c>
      <c r="E39"/>
      <c r="F39">
        <v>52</v>
      </c>
      <c r="G39"/>
      <c r="H39"/>
      <c r="I39"/>
      <c r="J39"/>
      <c r="K39"/>
      <c r="L39"/>
      <c r="M39"/>
      <c r="N39"/>
      <c r="AB39" s="35"/>
      <c r="AC39" s="31">
        <v>36</v>
      </c>
      <c r="AD39" s="33" t="s">
        <v>118</v>
      </c>
      <c r="AE39" s="33" t="s">
        <v>45</v>
      </c>
      <c r="AF39" s="34">
        <v>3</v>
      </c>
      <c r="AG39" s="56" t="s">
        <v>618</v>
      </c>
      <c r="AH39" s="56" t="s">
        <v>618</v>
      </c>
    </row>
    <row r="40" spans="1:34" ht="16.5" thickBot="1" x14ac:dyDescent="0.3">
      <c r="A40" s="26">
        <v>37</v>
      </c>
      <c r="B40" t="s">
        <v>183</v>
      </c>
      <c r="C40" s="9">
        <v>22118004</v>
      </c>
      <c r="D40" t="s">
        <v>137</v>
      </c>
      <c r="E40"/>
      <c r="F40">
        <v>46</v>
      </c>
      <c r="G40">
        <v>49</v>
      </c>
      <c r="H40">
        <v>53</v>
      </c>
      <c r="I40">
        <v>54</v>
      </c>
      <c r="J40"/>
      <c r="K40"/>
      <c r="L40"/>
      <c r="M40"/>
      <c r="N40"/>
      <c r="Q40" s="26" t="s">
        <v>623</v>
      </c>
      <c r="R40" s="26" t="s">
        <v>625</v>
      </c>
      <c r="S40" s="26" t="s">
        <v>616</v>
      </c>
      <c r="T40" s="63" t="s">
        <v>632</v>
      </c>
      <c r="AB40" s="35"/>
      <c r="AC40" s="31">
        <v>37</v>
      </c>
      <c r="AD40" s="33" t="s">
        <v>120</v>
      </c>
      <c r="AE40" s="33" t="s">
        <v>46</v>
      </c>
      <c r="AF40" s="34">
        <v>3</v>
      </c>
      <c r="AG40" s="46" t="s">
        <v>620</v>
      </c>
      <c r="AH40" s="46" t="s">
        <v>620</v>
      </c>
    </row>
    <row r="41" spans="1:34" ht="32.25" thickBot="1" x14ac:dyDescent="0.3">
      <c r="A41" s="26">
        <v>38</v>
      </c>
      <c r="B41" t="s">
        <v>184</v>
      </c>
      <c r="C41" s="9">
        <v>21318002</v>
      </c>
      <c r="D41" t="s">
        <v>90</v>
      </c>
      <c r="E41"/>
      <c r="F41">
        <v>18</v>
      </c>
      <c r="G41">
        <v>19</v>
      </c>
      <c r="H41">
        <v>20</v>
      </c>
      <c r="I41">
        <v>21</v>
      </c>
      <c r="J41">
        <v>23</v>
      </c>
      <c r="K41">
        <v>24</v>
      </c>
      <c r="L41">
        <v>25</v>
      </c>
      <c r="M41">
        <v>44</v>
      </c>
      <c r="N41"/>
      <c r="Q41" s="26" t="s">
        <v>615</v>
      </c>
      <c r="R41" s="26" t="s">
        <v>615</v>
      </c>
      <c r="S41" s="26" t="s">
        <v>611</v>
      </c>
      <c r="T41" s="26" t="s">
        <v>614</v>
      </c>
      <c r="U41" s="26" t="s">
        <v>612</v>
      </c>
      <c r="V41" s="26" t="s">
        <v>599</v>
      </c>
      <c r="W41" s="26" t="s">
        <v>659</v>
      </c>
      <c r="X41" s="26" t="s">
        <v>613</v>
      </c>
      <c r="AB41" s="35"/>
      <c r="AC41" s="31">
        <v>38</v>
      </c>
      <c r="AD41" s="33" t="s">
        <v>121</v>
      </c>
      <c r="AE41" s="33" t="s">
        <v>51</v>
      </c>
      <c r="AF41" s="34">
        <v>3</v>
      </c>
      <c r="AG41" s="46" t="s">
        <v>617</v>
      </c>
      <c r="AH41" s="46" t="s">
        <v>617</v>
      </c>
    </row>
    <row r="42" spans="1:34" ht="16.5" thickBot="1" x14ac:dyDescent="0.3">
      <c r="A42" s="26">
        <v>39</v>
      </c>
      <c r="B42" t="s">
        <v>185</v>
      </c>
      <c r="C42" s="9" t="s">
        <v>387</v>
      </c>
      <c r="D42" t="s">
        <v>595</v>
      </c>
      <c r="E42"/>
      <c r="F42">
        <v>52</v>
      </c>
      <c r="G42"/>
      <c r="H42"/>
      <c r="I42"/>
      <c r="J42"/>
      <c r="K42"/>
      <c r="L42"/>
      <c r="M42"/>
      <c r="N42"/>
      <c r="AB42" s="35"/>
      <c r="AC42" s="31">
        <v>39</v>
      </c>
      <c r="AD42" s="33" t="s">
        <v>122</v>
      </c>
      <c r="AE42" s="33" t="s">
        <v>47</v>
      </c>
      <c r="AF42" s="34">
        <v>3</v>
      </c>
      <c r="AG42" s="63" t="s">
        <v>603</v>
      </c>
      <c r="AH42" s="63" t="s">
        <v>622</v>
      </c>
    </row>
    <row r="43" spans="1:34" ht="16.5" thickBot="1" x14ac:dyDescent="0.3">
      <c r="A43" s="26">
        <v>40</v>
      </c>
      <c r="B43" t="s">
        <v>186</v>
      </c>
      <c r="C43" s="9" t="s">
        <v>388</v>
      </c>
      <c r="D43" t="s">
        <v>595</v>
      </c>
      <c r="E43"/>
      <c r="F43">
        <v>52</v>
      </c>
      <c r="G43"/>
      <c r="H43"/>
      <c r="I43"/>
      <c r="J43"/>
      <c r="K43"/>
      <c r="L43"/>
      <c r="M43"/>
      <c r="N43"/>
      <c r="AB43" s="35"/>
      <c r="AC43" s="31">
        <v>40</v>
      </c>
      <c r="AD43" s="33" t="s">
        <v>123</v>
      </c>
      <c r="AE43" s="33" t="s">
        <v>119</v>
      </c>
      <c r="AF43" s="34">
        <v>3</v>
      </c>
      <c r="AG43" s="46"/>
      <c r="AH43" s="46"/>
    </row>
    <row r="44" spans="1:34" ht="16.5" thickBot="1" x14ac:dyDescent="0.3">
      <c r="A44" s="26">
        <v>41</v>
      </c>
      <c r="B44" t="s">
        <v>187</v>
      </c>
      <c r="C44" s="9" t="s">
        <v>389</v>
      </c>
      <c r="D44" t="s">
        <v>595</v>
      </c>
      <c r="E44"/>
      <c r="F44">
        <v>52</v>
      </c>
      <c r="G44"/>
      <c r="H44"/>
      <c r="I44"/>
      <c r="J44"/>
      <c r="K44"/>
      <c r="L44"/>
      <c r="M44"/>
      <c r="N44"/>
      <c r="AB44" s="35"/>
      <c r="AC44" s="31">
        <v>41</v>
      </c>
      <c r="AD44" s="33" t="s">
        <v>124</v>
      </c>
      <c r="AE44" s="33" t="s">
        <v>125</v>
      </c>
      <c r="AF44" s="34">
        <v>3</v>
      </c>
      <c r="AG44" s="46"/>
      <c r="AH44" s="46"/>
    </row>
    <row r="45" spans="1:34" ht="23.1" customHeight="1" thickBot="1" x14ac:dyDescent="0.3">
      <c r="A45" s="26">
        <v>42</v>
      </c>
      <c r="B45" t="s">
        <v>188</v>
      </c>
      <c r="C45" s="9">
        <v>22418005</v>
      </c>
      <c r="D45" t="s">
        <v>137</v>
      </c>
      <c r="E45"/>
      <c r="F45">
        <v>46</v>
      </c>
      <c r="G45">
        <v>49</v>
      </c>
      <c r="H45">
        <v>53</v>
      </c>
      <c r="I45">
        <v>54</v>
      </c>
      <c r="J45"/>
      <c r="K45"/>
      <c r="L45"/>
      <c r="M45"/>
      <c r="N45"/>
      <c r="Q45" s="26" t="s">
        <v>623</v>
      </c>
      <c r="R45" s="26" t="s">
        <v>625</v>
      </c>
      <c r="S45" s="26" t="s">
        <v>616</v>
      </c>
      <c r="T45" s="63" t="s">
        <v>632</v>
      </c>
      <c r="AB45" s="35" t="s">
        <v>126</v>
      </c>
      <c r="AC45" s="31">
        <v>42</v>
      </c>
      <c r="AD45" s="42" t="s">
        <v>127</v>
      </c>
      <c r="AE45" s="38" t="s">
        <v>48</v>
      </c>
      <c r="AF45" s="43">
        <v>3</v>
      </c>
      <c r="AG45" s="46"/>
      <c r="AH45" s="46"/>
    </row>
    <row r="46" spans="1:34" ht="18" customHeight="1" thickBot="1" x14ac:dyDescent="0.3">
      <c r="A46" s="26">
        <v>43</v>
      </c>
      <c r="B46" t="s">
        <v>189</v>
      </c>
      <c r="C46" s="9" t="s">
        <v>390</v>
      </c>
      <c r="D46" t="s">
        <v>137</v>
      </c>
      <c r="E46"/>
      <c r="F46">
        <v>46</v>
      </c>
      <c r="G46">
        <v>49</v>
      </c>
      <c r="H46">
        <v>53</v>
      </c>
      <c r="I46">
        <v>54</v>
      </c>
      <c r="J46"/>
      <c r="K46"/>
      <c r="L46"/>
      <c r="M46"/>
      <c r="N46"/>
      <c r="Q46" s="26" t="s">
        <v>623</v>
      </c>
      <c r="R46" s="26" t="s">
        <v>625</v>
      </c>
      <c r="S46" s="26" t="s">
        <v>616</v>
      </c>
      <c r="T46" s="63" t="s">
        <v>632</v>
      </c>
      <c r="AB46" s="35"/>
      <c r="AC46" s="31">
        <v>43</v>
      </c>
      <c r="AD46" s="33" t="s">
        <v>128</v>
      </c>
      <c r="AE46" s="33" t="s">
        <v>49</v>
      </c>
      <c r="AF46" s="34">
        <v>3</v>
      </c>
      <c r="AG46" s="46"/>
      <c r="AH46" s="46"/>
    </row>
    <row r="47" spans="1:34" ht="32.25" thickBot="1" x14ac:dyDescent="0.3">
      <c r="A47" s="26">
        <v>44</v>
      </c>
      <c r="B47" t="s">
        <v>190</v>
      </c>
      <c r="C47" s="9" t="s">
        <v>390</v>
      </c>
      <c r="D47" t="s">
        <v>137</v>
      </c>
      <c r="E47"/>
      <c r="F47">
        <v>46</v>
      </c>
      <c r="G47">
        <v>49</v>
      </c>
      <c r="H47">
        <v>53</v>
      </c>
      <c r="I47">
        <v>54</v>
      </c>
      <c r="J47"/>
      <c r="K47"/>
      <c r="L47"/>
      <c r="M47"/>
      <c r="N47"/>
      <c r="Q47" s="26" t="s">
        <v>623</v>
      </c>
      <c r="R47" s="26" t="s">
        <v>625</v>
      </c>
      <c r="S47" s="26" t="s">
        <v>616</v>
      </c>
      <c r="T47" s="63" t="s">
        <v>632</v>
      </c>
      <c r="AB47" s="35"/>
      <c r="AC47" s="31">
        <v>44</v>
      </c>
      <c r="AD47" s="33" t="s">
        <v>129</v>
      </c>
      <c r="AE47" s="64" t="s">
        <v>658</v>
      </c>
      <c r="AF47" s="34">
        <v>3</v>
      </c>
      <c r="AG47" s="46" t="s">
        <v>613</v>
      </c>
      <c r="AH47" s="46" t="s">
        <v>613</v>
      </c>
    </row>
    <row r="48" spans="1:34" ht="21.95" customHeight="1" thickBot="1" x14ac:dyDescent="0.3">
      <c r="A48" s="26">
        <v>45</v>
      </c>
      <c r="B48" t="s">
        <v>191</v>
      </c>
      <c r="C48" s="9" t="s">
        <v>391</v>
      </c>
      <c r="D48" t="s">
        <v>595</v>
      </c>
      <c r="E48" t="s">
        <v>656</v>
      </c>
      <c r="F48">
        <v>52</v>
      </c>
      <c r="G48"/>
      <c r="H48"/>
      <c r="I48"/>
      <c r="J48"/>
      <c r="K48"/>
      <c r="L48"/>
      <c r="M48"/>
      <c r="N48"/>
      <c r="AB48" s="35"/>
      <c r="AC48" s="31">
        <v>45</v>
      </c>
      <c r="AD48" s="33" t="s">
        <v>93</v>
      </c>
      <c r="AE48" s="33" t="s">
        <v>50</v>
      </c>
      <c r="AF48" s="34">
        <v>3</v>
      </c>
      <c r="AG48" s="46"/>
      <c r="AH48" s="46"/>
    </row>
    <row r="49" spans="1:34" ht="32.25" thickBot="1" x14ac:dyDescent="0.3">
      <c r="A49" s="26">
        <v>46</v>
      </c>
      <c r="B49" t="s">
        <v>192</v>
      </c>
      <c r="C49" s="9" t="s">
        <v>392</v>
      </c>
      <c r="D49" t="s">
        <v>595</v>
      </c>
      <c r="E49"/>
      <c r="F49">
        <v>52</v>
      </c>
      <c r="G49"/>
      <c r="H49"/>
      <c r="I49"/>
      <c r="J49"/>
      <c r="K49"/>
      <c r="L49"/>
      <c r="M49"/>
      <c r="N49"/>
      <c r="AB49" s="35"/>
      <c r="AC49" s="31">
        <v>46</v>
      </c>
      <c r="AD49" s="33" t="s">
        <v>131</v>
      </c>
      <c r="AE49" s="37" t="s">
        <v>53</v>
      </c>
      <c r="AF49" s="34">
        <v>3</v>
      </c>
      <c r="AG49" s="56" t="s">
        <v>623</v>
      </c>
      <c r="AH49" s="63" t="s">
        <v>626</v>
      </c>
    </row>
    <row r="50" spans="1:34" ht="16.5" thickBot="1" x14ac:dyDescent="0.3">
      <c r="A50" s="26">
        <v>47</v>
      </c>
      <c r="B50" t="s">
        <v>193</v>
      </c>
      <c r="C50" s="9" t="s">
        <v>393</v>
      </c>
      <c r="D50" t="s">
        <v>115</v>
      </c>
      <c r="E50"/>
      <c r="F50">
        <v>34</v>
      </c>
      <c r="G50">
        <v>35</v>
      </c>
      <c r="H50">
        <v>36</v>
      </c>
      <c r="I50">
        <v>37</v>
      </c>
      <c r="J50">
        <v>38</v>
      </c>
      <c r="K50">
        <v>39</v>
      </c>
      <c r="L50">
        <v>46</v>
      </c>
      <c r="M50"/>
      <c r="N50"/>
      <c r="Q50" s="26" t="s">
        <v>620</v>
      </c>
      <c r="R50" s="26" t="s">
        <v>621</v>
      </c>
      <c r="S50" s="26" t="s">
        <v>618</v>
      </c>
      <c r="T50" s="26" t="s">
        <v>620</v>
      </c>
      <c r="U50" s="26" t="s">
        <v>617</v>
      </c>
      <c r="V50" s="26" t="s">
        <v>603</v>
      </c>
      <c r="W50" s="26" t="s">
        <v>623</v>
      </c>
      <c r="AB50" s="35"/>
      <c r="AC50" s="31">
        <v>47</v>
      </c>
      <c r="AD50" s="44" t="s">
        <v>132</v>
      </c>
      <c r="AE50" s="45" t="s">
        <v>56</v>
      </c>
      <c r="AF50" s="34">
        <v>3</v>
      </c>
      <c r="AG50" s="46"/>
      <c r="AH50" s="46"/>
    </row>
    <row r="51" spans="1:34" ht="21" customHeight="1" thickBot="1" x14ac:dyDescent="0.3">
      <c r="A51" s="26">
        <v>48</v>
      </c>
      <c r="B51" t="s">
        <v>194</v>
      </c>
      <c r="C51" s="9" t="s">
        <v>394</v>
      </c>
      <c r="D51" t="s">
        <v>595</v>
      </c>
      <c r="E51"/>
      <c r="F51">
        <v>52</v>
      </c>
      <c r="G51"/>
      <c r="H51"/>
      <c r="I51"/>
      <c r="J51"/>
      <c r="K51"/>
      <c r="L51"/>
      <c r="M51"/>
      <c r="N51"/>
      <c r="AB51" s="35"/>
      <c r="AC51" s="31">
        <v>48</v>
      </c>
      <c r="AD51" s="38" t="s">
        <v>134</v>
      </c>
      <c r="AE51" s="38" t="s">
        <v>133</v>
      </c>
      <c r="AF51" s="34">
        <v>3</v>
      </c>
      <c r="AG51" s="46"/>
      <c r="AH51" s="46"/>
    </row>
    <row r="52" spans="1:34" ht="32.25" thickBot="1" x14ac:dyDescent="0.3">
      <c r="A52" s="26">
        <v>49</v>
      </c>
      <c r="B52" t="s">
        <v>195</v>
      </c>
      <c r="C52" s="9">
        <v>22118011</v>
      </c>
      <c r="D52" t="s">
        <v>137</v>
      </c>
      <c r="E52"/>
      <c r="F52">
        <v>46</v>
      </c>
      <c r="G52">
        <v>49</v>
      </c>
      <c r="H52">
        <v>53</v>
      </c>
      <c r="I52">
        <v>54</v>
      </c>
      <c r="J52"/>
      <c r="K52"/>
      <c r="L52"/>
      <c r="M52"/>
      <c r="N52"/>
      <c r="Q52" s="26" t="s">
        <v>623</v>
      </c>
      <c r="R52" s="26" t="s">
        <v>625</v>
      </c>
      <c r="S52" s="26" t="s">
        <v>616</v>
      </c>
      <c r="T52" s="63" t="s">
        <v>632</v>
      </c>
      <c r="AB52" s="40"/>
      <c r="AC52" s="31">
        <v>49</v>
      </c>
      <c r="AD52" s="38" t="s">
        <v>135</v>
      </c>
      <c r="AE52" s="38" t="s">
        <v>54</v>
      </c>
      <c r="AF52" s="41">
        <v>3</v>
      </c>
      <c r="AG52" s="46" t="s">
        <v>625</v>
      </c>
      <c r="AH52" s="46" t="s">
        <v>625</v>
      </c>
    </row>
    <row r="53" spans="1:34" ht="16.5" thickBot="1" x14ac:dyDescent="0.3">
      <c r="A53" s="26">
        <v>50</v>
      </c>
      <c r="B53" t="s">
        <v>196</v>
      </c>
      <c r="C53" s="9" t="s">
        <v>395</v>
      </c>
      <c r="D53" t="s">
        <v>595</v>
      </c>
      <c r="E53"/>
      <c r="F53">
        <v>52</v>
      </c>
      <c r="G53"/>
      <c r="H53"/>
      <c r="I53"/>
      <c r="J53"/>
      <c r="K53"/>
      <c r="L53"/>
      <c r="M53"/>
      <c r="N53"/>
      <c r="AB53" s="47"/>
      <c r="AC53" s="31">
        <v>50</v>
      </c>
      <c r="AD53" s="38" t="s">
        <v>136</v>
      </c>
      <c r="AE53" s="38" t="s">
        <v>55</v>
      </c>
      <c r="AF53" s="43">
        <v>3</v>
      </c>
      <c r="AG53" s="46"/>
      <c r="AH53" s="46"/>
    </row>
    <row r="54" spans="1:34" ht="16.5" thickBot="1" x14ac:dyDescent="0.3">
      <c r="A54" s="26">
        <v>51</v>
      </c>
      <c r="B54" t="s">
        <v>197</v>
      </c>
      <c r="C54" s="9" t="s">
        <v>396</v>
      </c>
      <c r="D54" t="s">
        <v>595</v>
      </c>
      <c r="E54"/>
      <c r="F54">
        <v>52</v>
      </c>
      <c r="G54"/>
      <c r="H54"/>
      <c r="I54"/>
      <c r="J54"/>
      <c r="K54"/>
      <c r="L54"/>
      <c r="M54"/>
      <c r="N54"/>
      <c r="AB54" s="35" t="s">
        <v>137</v>
      </c>
      <c r="AC54" s="31">
        <v>51</v>
      </c>
      <c r="AD54" s="33" t="s">
        <v>138</v>
      </c>
      <c r="AE54" s="33" t="s">
        <v>130</v>
      </c>
      <c r="AF54" s="34">
        <v>3</v>
      </c>
      <c r="AG54" s="46"/>
      <c r="AH54" s="46"/>
    </row>
    <row r="55" spans="1:34" ht="16.5" thickBot="1" x14ac:dyDescent="0.3">
      <c r="A55" s="26">
        <v>52</v>
      </c>
      <c r="B55" t="s">
        <v>198</v>
      </c>
      <c r="C55" s="9" t="s">
        <v>397</v>
      </c>
      <c r="D55" t="s">
        <v>595</v>
      </c>
      <c r="E55"/>
      <c r="F55">
        <v>52</v>
      </c>
      <c r="G55"/>
      <c r="H55"/>
      <c r="I55"/>
      <c r="J55"/>
      <c r="K55"/>
      <c r="L55"/>
      <c r="M55"/>
      <c r="N55"/>
      <c r="AB55" s="35"/>
      <c r="AC55" s="31">
        <v>52</v>
      </c>
      <c r="AD55" s="33" t="s">
        <v>139</v>
      </c>
      <c r="AE55" s="33" t="s">
        <v>52</v>
      </c>
      <c r="AF55" s="34">
        <v>6</v>
      </c>
      <c r="AG55" s="46"/>
      <c r="AH55" s="46"/>
    </row>
    <row r="56" spans="1:34" ht="16.5" thickBot="1" x14ac:dyDescent="0.3">
      <c r="A56" s="26">
        <v>53</v>
      </c>
      <c r="B56" t="s">
        <v>199</v>
      </c>
      <c r="C56" s="9" t="s">
        <v>398</v>
      </c>
      <c r="D56" t="s">
        <v>595</v>
      </c>
      <c r="E56"/>
      <c r="F56">
        <v>52</v>
      </c>
      <c r="G56"/>
      <c r="H56"/>
      <c r="I56"/>
      <c r="J56"/>
      <c r="K56"/>
      <c r="L56"/>
      <c r="M56"/>
      <c r="N56"/>
      <c r="AB56" s="35" t="s">
        <v>140</v>
      </c>
      <c r="AC56" s="34"/>
      <c r="AD56" s="33"/>
      <c r="AE56" s="33" t="s">
        <v>141</v>
      </c>
      <c r="AF56" s="34"/>
      <c r="AG56" s="46"/>
      <c r="AH56" s="46"/>
    </row>
    <row r="57" spans="1:34" x14ac:dyDescent="0.25">
      <c r="A57" s="26">
        <v>54</v>
      </c>
      <c r="B57" t="s">
        <v>200</v>
      </c>
      <c r="C57" s="9" t="s">
        <v>399</v>
      </c>
      <c r="D57" t="s">
        <v>595</v>
      </c>
      <c r="E57"/>
      <c r="F57">
        <v>52</v>
      </c>
      <c r="G57"/>
      <c r="H57"/>
      <c r="I57"/>
      <c r="J57"/>
      <c r="K57"/>
      <c r="L57"/>
      <c r="M57"/>
      <c r="N57"/>
      <c r="AB57" s="48" t="s">
        <v>142</v>
      </c>
      <c r="AC57" s="48" t="s">
        <v>143</v>
      </c>
      <c r="AD57" s="48"/>
      <c r="AE57" s="48" t="s">
        <v>144</v>
      </c>
      <c r="AF57" s="49">
        <v>0</v>
      </c>
      <c r="AG57" s="55"/>
      <c r="AH57" s="55"/>
    </row>
    <row r="58" spans="1:34" x14ac:dyDescent="0.25">
      <c r="A58" s="26">
        <v>55</v>
      </c>
      <c r="B58" t="s">
        <v>201</v>
      </c>
      <c r="C58" s="9" t="s">
        <v>400</v>
      </c>
      <c r="D58" t="s">
        <v>595</v>
      </c>
      <c r="E58"/>
      <c r="F58">
        <v>52</v>
      </c>
      <c r="G58"/>
      <c r="H58"/>
      <c r="I58"/>
      <c r="J58"/>
      <c r="K58"/>
      <c r="L58"/>
      <c r="M58"/>
      <c r="N58"/>
      <c r="AB58" s="48"/>
      <c r="AC58" s="48" t="s">
        <v>145</v>
      </c>
      <c r="AD58" s="48"/>
      <c r="AE58" s="48" t="s">
        <v>146</v>
      </c>
      <c r="AF58" s="49">
        <v>0</v>
      </c>
      <c r="AG58" s="55"/>
      <c r="AH58" s="55"/>
    </row>
    <row r="59" spans="1:34" x14ac:dyDescent="0.25">
      <c r="A59" s="26">
        <v>56</v>
      </c>
      <c r="B59" t="s">
        <v>202</v>
      </c>
      <c r="C59" s="9" t="s">
        <v>401</v>
      </c>
      <c r="D59" t="s">
        <v>137</v>
      </c>
      <c r="E59"/>
      <c r="F59">
        <v>46</v>
      </c>
      <c r="G59">
        <v>49</v>
      </c>
      <c r="H59">
        <v>53</v>
      </c>
      <c r="I59">
        <v>54</v>
      </c>
      <c r="J59"/>
      <c r="K59"/>
      <c r="L59"/>
      <c r="M59"/>
      <c r="N59"/>
      <c r="Q59" s="26" t="s">
        <v>623</v>
      </c>
      <c r="R59" s="26" t="s">
        <v>625</v>
      </c>
      <c r="S59" s="26" t="s">
        <v>616</v>
      </c>
      <c r="T59" s="63" t="s">
        <v>632</v>
      </c>
      <c r="AB59" s="48"/>
      <c r="AC59" s="98"/>
      <c r="AD59" s="99"/>
      <c r="AE59" s="48"/>
      <c r="AF59" s="49"/>
      <c r="AG59" s="55"/>
      <c r="AH59" s="55"/>
    </row>
    <row r="60" spans="1:34" x14ac:dyDescent="0.25">
      <c r="A60" s="26">
        <v>57</v>
      </c>
      <c r="B60" t="s">
        <v>203</v>
      </c>
      <c r="C60" s="9" t="s">
        <v>402</v>
      </c>
      <c r="D60" t="s">
        <v>595</v>
      </c>
      <c r="E60"/>
      <c r="F60">
        <v>52</v>
      </c>
      <c r="G60"/>
      <c r="H60"/>
      <c r="I60"/>
      <c r="J60"/>
      <c r="K60"/>
      <c r="L60"/>
      <c r="M60"/>
      <c r="N60"/>
      <c r="AB60" s="48" t="s">
        <v>137</v>
      </c>
      <c r="AC60" s="48" t="s">
        <v>147</v>
      </c>
      <c r="AD60" s="48"/>
      <c r="AE60" s="48"/>
      <c r="AF60" s="49">
        <v>0</v>
      </c>
      <c r="AG60" s="55"/>
      <c r="AH60" s="55"/>
    </row>
    <row r="61" spans="1:34" x14ac:dyDescent="0.25">
      <c r="A61" s="26">
        <v>58</v>
      </c>
      <c r="B61" t="s">
        <v>403</v>
      </c>
      <c r="C61" s="9" t="s">
        <v>404</v>
      </c>
      <c r="D61" t="s">
        <v>137</v>
      </c>
      <c r="E61" t="s">
        <v>656</v>
      </c>
      <c r="F61"/>
      <c r="G61"/>
      <c r="H61"/>
      <c r="I61"/>
      <c r="J61"/>
      <c r="K61"/>
      <c r="L61"/>
      <c r="M61"/>
      <c r="N61"/>
      <c r="AB61" s="48"/>
      <c r="AC61" s="53" t="s">
        <v>148</v>
      </c>
      <c r="AD61" s="53"/>
      <c r="AE61" s="53"/>
      <c r="AF61" s="49">
        <v>0</v>
      </c>
      <c r="AG61" s="49"/>
      <c r="AH61" s="49"/>
    </row>
    <row r="62" spans="1:34" x14ac:dyDescent="0.25">
      <c r="A62" s="26">
        <v>59</v>
      </c>
      <c r="B62" t="s">
        <v>204</v>
      </c>
      <c r="C62" s="9" t="s">
        <v>405</v>
      </c>
      <c r="D62" t="s">
        <v>115</v>
      </c>
      <c r="E62"/>
      <c r="F62">
        <v>34</v>
      </c>
      <c r="G62">
        <v>35</v>
      </c>
      <c r="H62">
        <v>36</v>
      </c>
      <c r="I62">
        <v>37</v>
      </c>
      <c r="J62">
        <v>38</v>
      </c>
      <c r="K62">
        <v>39</v>
      </c>
      <c r="L62">
        <v>46</v>
      </c>
      <c r="M62"/>
      <c r="N62"/>
      <c r="Q62" s="26" t="s">
        <v>620</v>
      </c>
      <c r="R62" s="26" t="s">
        <v>621</v>
      </c>
      <c r="S62" s="26" t="s">
        <v>618</v>
      </c>
      <c r="T62" s="26" t="s">
        <v>620</v>
      </c>
      <c r="U62" s="26" t="s">
        <v>617</v>
      </c>
      <c r="V62" s="26" t="s">
        <v>603</v>
      </c>
      <c r="W62" s="26" t="s">
        <v>623</v>
      </c>
    </row>
    <row r="63" spans="1:34" x14ac:dyDescent="0.25">
      <c r="A63" s="26">
        <v>60</v>
      </c>
      <c r="B63" t="s">
        <v>205</v>
      </c>
      <c r="C63" s="9" t="s">
        <v>406</v>
      </c>
      <c r="D63" t="s">
        <v>115</v>
      </c>
      <c r="E63"/>
      <c r="F63">
        <v>34</v>
      </c>
      <c r="G63">
        <v>35</v>
      </c>
      <c r="H63">
        <v>36</v>
      </c>
      <c r="I63">
        <v>37</v>
      </c>
      <c r="J63">
        <v>38</v>
      </c>
      <c r="K63">
        <v>39</v>
      </c>
      <c r="L63">
        <v>46</v>
      </c>
      <c r="M63"/>
      <c r="N63"/>
      <c r="Q63" s="26" t="s">
        <v>620</v>
      </c>
      <c r="R63" s="26" t="s">
        <v>621</v>
      </c>
      <c r="S63" s="26" t="s">
        <v>618</v>
      </c>
      <c r="T63" s="26" t="s">
        <v>620</v>
      </c>
      <c r="U63" s="26" t="s">
        <v>617</v>
      </c>
      <c r="V63" s="26" t="s">
        <v>603</v>
      </c>
      <c r="W63" s="26" t="s">
        <v>623</v>
      </c>
    </row>
    <row r="64" spans="1:34" x14ac:dyDescent="0.25">
      <c r="A64" s="26">
        <v>61</v>
      </c>
      <c r="B64" t="s">
        <v>206</v>
      </c>
      <c r="C64" s="9" t="s">
        <v>407</v>
      </c>
      <c r="D64" t="s">
        <v>595</v>
      </c>
      <c r="E64"/>
      <c r="F64">
        <v>52</v>
      </c>
      <c r="G64"/>
      <c r="H64"/>
      <c r="I64"/>
      <c r="J64"/>
      <c r="K64"/>
      <c r="L64"/>
      <c r="M64"/>
      <c r="N64"/>
      <c r="AC64" s="55">
        <v>53</v>
      </c>
      <c r="AD64" s="26" t="s">
        <v>631</v>
      </c>
      <c r="AE64" s="26" t="s">
        <v>628</v>
      </c>
      <c r="AF64" s="55">
        <v>3</v>
      </c>
      <c r="AG64" s="26" t="s">
        <v>616</v>
      </c>
      <c r="AH64" s="63" t="s">
        <v>616</v>
      </c>
    </row>
    <row r="65" spans="1:34" x14ac:dyDescent="0.25">
      <c r="A65" s="26">
        <v>62</v>
      </c>
      <c r="B65" t="s">
        <v>207</v>
      </c>
      <c r="C65" s="9" t="s">
        <v>408</v>
      </c>
      <c r="D65" t="s">
        <v>115</v>
      </c>
      <c r="E65"/>
      <c r="F65">
        <v>34</v>
      </c>
      <c r="G65">
        <v>35</v>
      </c>
      <c r="H65">
        <v>36</v>
      </c>
      <c r="I65">
        <v>37</v>
      </c>
      <c r="J65">
        <v>38</v>
      </c>
      <c r="K65">
        <v>39</v>
      </c>
      <c r="L65">
        <v>46</v>
      </c>
      <c r="M65"/>
      <c r="N65"/>
      <c r="Q65" s="26" t="s">
        <v>620</v>
      </c>
      <c r="R65" s="26" t="s">
        <v>621</v>
      </c>
      <c r="S65" s="26" t="s">
        <v>618</v>
      </c>
      <c r="T65" s="26" t="s">
        <v>620</v>
      </c>
      <c r="U65" s="26" t="s">
        <v>617</v>
      </c>
      <c r="V65" s="26" t="s">
        <v>603</v>
      </c>
      <c r="W65" s="26" t="s">
        <v>623</v>
      </c>
      <c r="AC65" s="55">
        <v>54</v>
      </c>
      <c r="AD65" s="26" t="s">
        <v>630</v>
      </c>
      <c r="AE65" s="26" t="s">
        <v>629</v>
      </c>
      <c r="AF65" s="55">
        <v>3</v>
      </c>
      <c r="AG65" s="63" t="s">
        <v>632</v>
      </c>
      <c r="AH65" s="63" t="s">
        <v>632</v>
      </c>
    </row>
    <row r="66" spans="1:34" x14ac:dyDescent="0.25">
      <c r="A66" s="26">
        <v>63</v>
      </c>
      <c r="B66" t="s">
        <v>668</v>
      </c>
      <c r="C66" s="9" t="s">
        <v>718</v>
      </c>
      <c r="D66" t="s">
        <v>90</v>
      </c>
      <c r="E66"/>
      <c r="F66">
        <v>18</v>
      </c>
      <c r="G66">
        <v>19</v>
      </c>
      <c r="H66">
        <v>20</v>
      </c>
      <c r="I66">
        <v>21</v>
      </c>
      <c r="J66">
        <v>23</v>
      </c>
      <c r="K66">
        <v>24</v>
      </c>
      <c r="L66">
        <v>25</v>
      </c>
      <c r="M66">
        <v>44</v>
      </c>
      <c r="N66"/>
      <c r="Q66" s="26" t="s">
        <v>615</v>
      </c>
      <c r="R66" s="26" t="s">
        <v>615</v>
      </c>
      <c r="S66" s="26" t="s">
        <v>611</v>
      </c>
      <c r="T66" s="26" t="s">
        <v>614</v>
      </c>
      <c r="U66" s="26" t="s">
        <v>612</v>
      </c>
      <c r="V66" s="26" t="s">
        <v>599</v>
      </c>
      <c r="W66" s="26" t="s">
        <v>659</v>
      </c>
      <c r="X66" s="26" t="s">
        <v>613</v>
      </c>
    </row>
    <row r="67" spans="1:34" x14ac:dyDescent="0.25">
      <c r="A67" s="26">
        <v>64</v>
      </c>
      <c r="B67" t="s">
        <v>208</v>
      </c>
      <c r="C67" s="9" t="s">
        <v>409</v>
      </c>
      <c r="D67" t="s">
        <v>595</v>
      </c>
      <c r="E67"/>
      <c r="F67">
        <v>52</v>
      </c>
      <c r="G67"/>
      <c r="H67"/>
      <c r="I67"/>
      <c r="J67"/>
      <c r="K67"/>
      <c r="L67"/>
      <c r="M67"/>
      <c r="N67"/>
    </row>
    <row r="68" spans="1:34" x14ac:dyDescent="0.25">
      <c r="A68" s="26">
        <v>65</v>
      </c>
      <c r="B68" t="s">
        <v>209</v>
      </c>
      <c r="C68" s="9" t="s">
        <v>410</v>
      </c>
      <c r="D68" t="s">
        <v>595</v>
      </c>
      <c r="E68"/>
      <c r="F68">
        <v>52</v>
      </c>
      <c r="G68"/>
      <c r="H68"/>
      <c r="I68"/>
      <c r="J68"/>
      <c r="K68"/>
      <c r="L68"/>
      <c r="M68"/>
      <c r="N68"/>
    </row>
    <row r="69" spans="1:34" x14ac:dyDescent="0.25">
      <c r="A69" s="26">
        <v>66</v>
      </c>
      <c r="B69" t="s">
        <v>210</v>
      </c>
      <c r="C69" s="9" t="s">
        <v>411</v>
      </c>
      <c r="D69" t="s">
        <v>115</v>
      </c>
      <c r="E69"/>
      <c r="F69">
        <v>34</v>
      </c>
      <c r="G69">
        <v>35</v>
      </c>
      <c r="H69">
        <v>36</v>
      </c>
      <c r="I69">
        <v>37</v>
      </c>
      <c r="J69">
        <v>38</v>
      </c>
      <c r="K69">
        <v>39</v>
      </c>
      <c r="L69">
        <v>46</v>
      </c>
      <c r="M69"/>
      <c r="N69"/>
      <c r="Q69" s="26" t="s">
        <v>620</v>
      </c>
      <c r="R69" s="26" t="s">
        <v>621</v>
      </c>
      <c r="S69" s="26" t="s">
        <v>618</v>
      </c>
      <c r="T69" s="26" t="s">
        <v>620</v>
      </c>
      <c r="U69" s="26" t="s">
        <v>617</v>
      </c>
      <c r="V69" s="26" t="s">
        <v>603</v>
      </c>
      <c r="W69" s="26" t="s">
        <v>623</v>
      </c>
    </row>
    <row r="70" spans="1:34" x14ac:dyDescent="0.25">
      <c r="A70" s="26">
        <v>67</v>
      </c>
      <c r="B70" t="s">
        <v>211</v>
      </c>
      <c r="C70" s="9" t="s">
        <v>412</v>
      </c>
      <c r="D70" t="s">
        <v>595</v>
      </c>
      <c r="E70"/>
      <c r="F70">
        <v>52</v>
      </c>
      <c r="G70"/>
      <c r="H70"/>
      <c r="I70"/>
      <c r="J70"/>
      <c r="K70"/>
      <c r="L70"/>
      <c r="M70"/>
      <c r="N70"/>
    </row>
    <row r="71" spans="1:34" x14ac:dyDescent="0.25">
      <c r="A71" s="26">
        <v>68</v>
      </c>
      <c r="B71" t="s">
        <v>212</v>
      </c>
      <c r="C71" s="9" t="s">
        <v>413</v>
      </c>
      <c r="D71" t="s">
        <v>595</v>
      </c>
      <c r="E71" t="s">
        <v>656</v>
      </c>
      <c r="F71">
        <v>52</v>
      </c>
      <c r="G71"/>
      <c r="H71"/>
      <c r="I71"/>
      <c r="J71"/>
      <c r="K71"/>
      <c r="L71"/>
      <c r="M71"/>
      <c r="N71"/>
    </row>
    <row r="72" spans="1:34" x14ac:dyDescent="0.25">
      <c r="A72" s="26">
        <v>69</v>
      </c>
      <c r="B72" t="s">
        <v>213</v>
      </c>
      <c r="C72" s="9" t="s">
        <v>414</v>
      </c>
      <c r="D72" t="s">
        <v>595</v>
      </c>
      <c r="E72"/>
      <c r="F72">
        <v>52</v>
      </c>
      <c r="G72"/>
      <c r="H72"/>
      <c r="I72"/>
      <c r="J72"/>
      <c r="K72"/>
      <c r="L72"/>
      <c r="M72"/>
      <c r="N72"/>
    </row>
    <row r="73" spans="1:34" x14ac:dyDescent="0.25">
      <c r="A73" s="26">
        <v>70</v>
      </c>
      <c r="B73" t="s">
        <v>214</v>
      </c>
      <c r="C73" s="9" t="s">
        <v>415</v>
      </c>
      <c r="D73" t="s">
        <v>137</v>
      </c>
      <c r="E73"/>
      <c r="F73">
        <v>46</v>
      </c>
      <c r="G73">
        <v>49</v>
      </c>
      <c r="H73">
        <v>53</v>
      </c>
      <c r="I73">
        <v>54</v>
      </c>
      <c r="J73"/>
      <c r="K73"/>
      <c r="L73"/>
      <c r="M73"/>
      <c r="N73"/>
      <c r="Q73" s="26" t="s">
        <v>623</v>
      </c>
      <c r="R73" s="26" t="s">
        <v>625</v>
      </c>
      <c r="S73" s="26" t="s">
        <v>616</v>
      </c>
      <c r="T73" s="63" t="s">
        <v>632</v>
      </c>
    </row>
    <row r="74" spans="1:34" x14ac:dyDescent="0.25">
      <c r="A74" s="26">
        <v>71</v>
      </c>
      <c r="B74" t="s">
        <v>215</v>
      </c>
      <c r="C74" s="9" t="s">
        <v>416</v>
      </c>
      <c r="D74" t="s">
        <v>595</v>
      </c>
      <c r="E74"/>
      <c r="F74">
        <v>52</v>
      </c>
      <c r="G74"/>
      <c r="H74"/>
      <c r="I74"/>
      <c r="J74"/>
      <c r="K74"/>
      <c r="L74"/>
      <c r="M74"/>
      <c r="N74"/>
    </row>
    <row r="75" spans="1:34" x14ac:dyDescent="0.25">
      <c r="A75" s="26">
        <v>72</v>
      </c>
      <c r="B75" t="s">
        <v>216</v>
      </c>
      <c r="C75" s="9" t="s">
        <v>417</v>
      </c>
      <c r="D75" t="s">
        <v>595</v>
      </c>
      <c r="E75"/>
      <c r="F75">
        <v>52</v>
      </c>
      <c r="G75"/>
      <c r="H75"/>
      <c r="I75"/>
      <c r="J75"/>
      <c r="K75"/>
      <c r="L75"/>
      <c r="M75"/>
      <c r="N75"/>
    </row>
    <row r="76" spans="1:34" x14ac:dyDescent="0.25">
      <c r="A76" s="26">
        <v>73</v>
      </c>
      <c r="B76" t="s">
        <v>217</v>
      </c>
      <c r="C76" s="9" t="s">
        <v>418</v>
      </c>
      <c r="D76" t="s">
        <v>115</v>
      </c>
      <c r="E76"/>
      <c r="F76">
        <v>34</v>
      </c>
      <c r="G76">
        <v>35</v>
      </c>
      <c r="H76">
        <v>36</v>
      </c>
      <c r="I76">
        <v>37</v>
      </c>
      <c r="J76">
        <v>38</v>
      </c>
      <c r="K76">
        <v>39</v>
      </c>
      <c r="L76">
        <v>46</v>
      </c>
      <c r="M76"/>
      <c r="N76"/>
      <c r="Q76" s="26" t="s">
        <v>620</v>
      </c>
      <c r="R76" s="26" t="s">
        <v>621</v>
      </c>
      <c r="S76" s="26" t="s">
        <v>618</v>
      </c>
      <c r="T76" s="26" t="s">
        <v>620</v>
      </c>
      <c r="U76" s="26" t="s">
        <v>617</v>
      </c>
      <c r="V76" s="26" t="s">
        <v>603</v>
      </c>
      <c r="W76" s="26" t="s">
        <v>623</v>
      </c>
    </row>
    <row r="77" spans="1:34" x14ac:dyDescent="0.25">
      <c r="A77" s="26">
        <v>74</v>
      </c>
      <c r="B77" t="s">
        <v>218</v>
      </c>
      <c r="C77" s="9" t="s">
        <v>419</v>
      </c>
      <c r="D77" t="s">
        <v>595</v>
      </c>
      <c r="E77"/>
      <c r="F77">
        <v>52</v>
      </c>
      <c r="G77"/>
      <c r="H77"/>
      <c r="I77"/>
      <c r="J77"/>
      <c r="K77"/>
      <c r="L77"/>
      <c r="M77"/>
      <c r="N77"/>
    </row>
    <row r="78" spans="1:34" x14ac:dyDescent="0.25">
      <c r="A78" s="26">
        <v>75</v>
      </c>
      <c r="B78" t="s">
        <v>219</v>
      </c>
      <c r="C78" s="9" t="s">
        <v>420</v>
      </c>
      <c r="D78" t="s">
        <v>137</v>
      </c>
      <c r="E78"/>
      <c r="F78">
        <v>46</v>
      </c>
      <c r="G78">
        <v>49</v>
      </c>
      <c r="H78">
        <v>53</v>
      </c>
      <c r="I78">
        <v>54</v>
      </c>
      <c r="J78"/>
      <c r="K78"/>
      <c r="L78"/>
      <c r="M78"/>
      <c r="N78"/>
      <c r="Q78" s="26" t="s">
        <v>623</v>
      </c>
      <c r="R78" s="26" t="s">
        <v>625</v>
      </c>
      <c r="S78" s="26" t="s">
        <v>616</v>
      </c>
      <c r="T78" s="63" t="s">
        <v>632</v>
      </c>
    </row>
    <row r="79" spans="1:34" x14ac:dyDescent="0.25">
      <c r="A79" s="26">
        <v>76</v>
      </c>
      <c r="B79" t="s">
        <v>220</v>
      </c>
      <c r="C79" s="9" t="s">
        <v>421</v>
      </c>
      <c r="D79" t="s">
        <v>595</v>
      </c>
      <c r="E79"/>
      <c r="F79">
        <v>52</v>
      </c>
      <c r="G79"/>
      <c r="H79"/>
      <c r="I79"/>
      <c r="J79"/>
      <c r="K79"/>
      <c r="L79"/>
      <c r="M79"/>
      <c r="N79"/>
    </row>
    <row r="80" spans="1:34" x14ac:dyDescent="0.25">
      <c r="A80" s="26">
        <v>77</v>
      </c>
      <c r="B80" t="s">
        <v>675</v>
      </c>
      <c r="C80" s="9" t="s">
        <v>718</v>
      </c>
      <c r="D80" t="s">
        <v>90</v>
      </c>
      <c r="E80"/>
      <c r="F80">
        <v>18</v>
      </c>
      <c r="G80">
        <v>19</v>
      </c>
      <c r="H80">
        <v>20</v>
      </c>
      <c r="I80">
        <v>21</v>
      </c>
      <c r="J80">
        <v>23</v>
      </c>
      <c r="K80">
        <v>24</v>
      </c>
      <c r="L80">
        <v>25</v>
      </c>
      <c r="M80">
        <v>44</v>
      </c>
      <c r="N80"/>
      <c r="Q80" s="26" t="s">
        <v>615</v>
      </c>
      <c r="R80" s="26" t="s">
        <v>615</v>
      </c>
      <c r="S80" s="26" t="s">
        <v>611</v>
      </c>
      <c r="T80" s="26" t="s">
        <v>614</v>
      </c>
      <c r="U80" s="26" t="s">
        <v>612</v>
      </c>
      <c r="V80" s="26" t="s">
        <v>599</v>
      </c>
      <c r="W80" s="26" t="s">
        <v>659</v>
      </c>
      <c r="X80" s="26" t="s">
        <v>613</v>
      </c>
    </row>
    <row r="81" spans="1:24" x14ac:dyDescent="0.25">
      <c r="A81" s="26">
        <v>78</v>
      </c>
      <c r="B81" t="s">
        <v>221</v>
      </c>
      <c r="C81" s="9" t="s">
        <v>422</v>
      </c>
      <c r="D81" t="s">
        <v>115</v>
      </c>
      <c r="E81"/>
      <c r="F81">
        <v>34</v>
      </c>
      <c r="G81">
        <v>35</v>
      </c>
      <c r="H81">
        <v>36</v>
      </c>
      <c r="I81">
        <v>37</v>
      </c>
      <c r="J81">
        <v>38</v>
      </c>
      <c r="K81">
        <v>39</v>
      </c>
      <c r="L81">
        <v>46</v>
      </c>
      <c r="M81"/>
      <c r="N81"/>
      <c r="Q81" s="26" t="s">
        <v>620</v>
      </c>
      <c r="R81" s="26" t="s">
        <v>621</v>
      </c>
      <c r="S81" s="26" t="s">
        <v>618</v>
      </c>
      <c r="T81" s="26" t="s">
        <v>620</v>
      </c>
      <c r="U81" s="26" t="s">
        <v>617</v>
      </c>
      <c r="V81" s="26" t="s">
        <v>603</v>
      </c>
      <c r="W81" s="26" t="s">
        <v>623</v>
      </c>
    </row>
    <row r="82" spans="1:24" x14ac:dyDescent="0.25">
      <c r="A82" s="26">
        <v>79</v>
      </c>
      <c r="B82" t="s">
        <v>222</v>
      </c>
      <c r="C82" s="9" t="s">
        <v>423</v>
      </c>
      <c r="D82" t="s">
        <v>595</v>
      </c>
      <c r="E82"/>
      <c r="F82">
        <v>52</v>
      </c>
      <c r="G82"/>
      <c r="H82"/>
      <c r="I82"/>
      <c r="J82"/>
      <c r="K82"/>
      <c r="L82"/>
      <c r="M82"/>
      <c r="N82"/>
    </row>
    <row r="83" spans="1:24" x14ac:dyDescent="0.25">
      <c r="A83" s="26">
        <v>80</v>
      </c>
      <c r="B83" t="s">
        <v>223</v>
      </c>
      <c r="C83" s="9" t="s">
        <v>424</v>
      </c>
      <c r="D83" t="s">
        <v>595</v>
      </c>
      <c r="E83"/>
      <c r="F83">
        <v>52</v>
      </c>
      <c r="G83"/>
      <c r="H83"/>
      <c r="I83"/>
      <c r="J83"/>
      <c r="K83"/>
      <c r="L83"/>
      <c r="M83"/>
      <c r="N83"/>
    </row>
    <row r="84" spans="1:24" x14ac:dyDescent="0.25">
      <c r="A84" s="26">
        <v>81</v>
      </c>
      <c r="B84" t="s">
        <v>224</v>
      </c>
      <c r="C84" s="9" t="s">
        <v>425</v>
      </c>
      <c r="D84" t="s">
        <v>595</v>
      </c>
      <c r="E84"/>
      <c r="F84">
        <v>52</v>
      </c>
      <c r="G84"/>
      <c r="H84"/>
      <c r="I84"/>
      <c r="J84"/>
      <c r="K84"/>
      <c r="L84"/>
      <c r="M84"/>
      <c r="N84"/>
    </row>
    <row r="85" spans="1:24" x14ac:dyDescent="0.25">
      <c r="A85" s="26">
        <v>82</v>
      </c>
      <c r="B85" t="s">
        <v>225</v>
      </c>
      <c r="C85" s="9" t="s">
        <v>426</v>
      </c>
      <c r="D85" t="s">
        <v>115</v>
      </c>
      <c r="E85"/>
      <c r="F85">
        <v>34</v>
      </c>
      <c r="G85">
        <v>35</v>
      </c>
      <c r="H85">
        <v>36</v>
      </c>
      <c r="I85">
        <v>37</v>
      </c>
      <c r="J85">
        <v>38</v>
      </c>
      <c r="K85">
        <v>39</v>
      </c>
      <c r="L85">
        <v>46</v>
      </c>
      <c r="M85"/>
      <c r="N85"/>
      <c r="Q85" s="26" t="s">
        <v>620</v>
      </c>
      <c r="R85" s="26" t="s">
        <v>621</v>
      </c>
      <c r="S85" s="26" t="s">
        <v>618</v>
      </c>
      <c r="T85" s="26" t="s">
        <v>620</v>
      </c>
      <c r="U85" s="26" t="s">
        <v>617</v>
      </c>
      <c r="V85" s="26" t="s">
        <v>603</v>
      </c>
      <c r="W85" s="26" t="s">
        <v>623</v>
      </c>
    </row>
    <row r="86" spans="1:24" x14ac:dyDescent="0.25">
      <c r="A86" s="26">
        <v>83</v>
      </c>
      <c r="B86" t="s">
        <v>635</v>
      </c>
      <c r="C86" s="9" t="s">
        <v>646</v>
      </c>
      <c r="D86" t="s">
        <v>90</v>
      </c>
      <c r="E86" t="s">
        <v>656</v>
      </c>
      <c r="F86">
        <v>18</v>
      </c>
      <c r="G86">
        <v>19</v>
      </c>
      <c r="H86">
        <v>20</v>
      </c>
      <c r="I86">
        <v>21</v>
      </c>
      <c r="J86">
        <v>23</v>
      </c>
      <c r="K86">
        <v>24</v>
      </c>
      <c r="L86">
        <v>25</v>
      </c>
      <c r="M86">
        <v>44</v>
      </c>
      <c r="N86"/>
      <c r="Q86" s="26" t="s">
        <v>616</v>
      </c>
      <c r="R86" s="63" t="s">
        <v>616</v>
      </c>
      <c r="S86" s="26" t="s">
        <v>611</v>
      </c>
      <c r="T86" s="26" t="s">
        <v>614</v>
      </c>
      <c r="U86" s="26" t="s">
        <v>612</v>
      </c>
      <c r="V86" s="26" t="s">
        <v>599</v>
      </c>
      <c r="W86" s="26" t="s">
        <v>659</v>
      </c>
      <c r="X86" s="26" t="s">
        <v>613</v>
      </c>
    </row>
    <row r="87" spans="1:24" x14ac:dyDescent="0.25">
      <c r="A87" s="26">
        <v>84</v>
      </c>
      <c r="B87" t="s">
        <v>226</v>
      </c>
      <c r="C87" s="9" t="s">
        <v>427</v>
      </c>
      <c r="D87" t="s">
        <v>595</v>
      </c>
      <c r="E87"/>
      <c r="F87">
        <v>52</v>
      </c>
      <c r="G87"/>
      <c r="H87"/>
      <c r="I87"/>
      <c r="J87"/>
      <c r="K87"/>
      <c r="L87"/>
      <c r="M87"/>
      <c r="N87"/>
    </row>
    <row r="88" spans="1:24" x14ac:dyDescent="0.25">
      <c r="A88" s="26">
        <v>85</v>
      </c>
      <c r="B88" t="s">
        <v>227</v>
      </c>
      <c r="C88" s="9" t="s">
        <v>428</v>
      </c>
      <c r="D88" t="s">
        <v>595</v>
      </c>
      <c r="E88"/>
      <c r="F88">
        <v>52</v>
      </c>
      <c r="G88"/>
      <c r="H88"/>
      <c r="I88"/>
      <c r="J88"/>
      <c r="K88"/>
      <c r="L88"/>
      <c r="M88"/>
      <c r="N88"/>
    </row>
    <row r="89" spans="1:24" x14ac:dyDescent="0.25">
      <c r="A89" s="26">
        <v>86</v>
      </c>
      <c r="B89" t="s">
        <v>228</v>
      </c>
      <c r="C89" s="9" t="s">
        <v>429</v>
      </c>
      <c r="D89" t="s">
        <v>115</v>
      </c>
      <c r="E89"/>
      <c r="F89">
        <v>34</v>
      </c>
      <c r="G89">
        <v>35</v>
      </c>
      <c r="H89">
        <v>36</v>
      </c>
      <c r="I89">
        <v>37</v>
      </c>
      <c r="J89">
        <v>38</v>
      </c>
      <c r="K89">
        <v>39</v>
      </c>
      <c r="L89">
        <v>46</v>
      </c>
      <c r="M89"/>
      <c r="N89"/>
      <c r="Q89" s="26" t="s">
        <v>620</v>
      </c>
      <c r="R89" s="26" t="s">
        <v>621</v>
      </c>
      <c r="S89" s="26" t="s">
        <v>618</v>
      </c>
      <c r="T89" s="26" t="s">
        <v>620</v>
      </c>
      <c r="U89" s="26" t="s">
        <v>617</v>
      </c>
      <c r="V89" s="26" t="s">
        <v>603</v>
      </c>
      <c r="W89" s="26" t="s">
        <v>623</v>
      </c>
    </row>
    <row r="90" spans="1:24" x14ac:dyDescent="0.25">
      <c r="A90" s="26">
        <v>87</v>
      </c>
      <c r="B90" t="s">
        <v>636</v>
      </c>
      <c r="C90" s="9" t="s">
        <v>647</v>
      </c>
      <c r="D90" t="s">
        <v>90</v>
      </c>
      <c r="E90" t="s">
        <v>656</v>
      </c>
      <c r="F90">
        <v>18</v>
      </c>
      <c r="G90">
        <v>19</v>
      </c>
      <c r="H90">
        <v>20</v>
      </c>
      <c r="I90">
        <v>21</v>
      </c>
      <c r="J90">
        <v>23</v>
      </c>
      <c r="K90">
        <v>24</v>
      </c>
      <c r="L90">
        <v>25</v>
      </c>
      <c r="M90">
        <v>44</v>
      </c>
      <c r="N90"/>
      <c r="Q90" s="26" t="s">
        <v>616</v>
      </c>
      <c r="R90" s="63" t="s">
        <v>616</v>
      </c>
      <c r="S90" s="26" t="s">
        <v>611</v>
      </c>
      <c r="T90" s="26" t="s">
        <v>614</v>
      </c>
      <c r="U90" s="26" t="s">
        <v>612</v>
      </c>
      <c r="V90" s="26" t="s">
        <v>599</v>
      </c>
      <c r="W90" s="26" t="s">
        <v>659</v>
      </c>
      <c r="X90" s="26" t="s">
        <v>613</v>
      </c>
    </row>
    <row r="91" spans="1:24" x14ac:dyDescent="0.25">
      <c r="A91" s="26">
        <v>88</v>
      </c>
      <c r="B91" t="s">
        <v>229</v>
      </c>
      <c r="C91" s="9" t="s">
        <v>430</v>
      </c>
      <c r="D91" t="s">
        <v>115</v>
      </c>
      <c r="E91"/>
      <c r="F91">
        <v>34</v>
      </c>
      <c r="G91">
        <v>35</v>
      </c>
      <c r="H91">
        <v>36</v>
      </c>
      <c r="I91">
        <v>37</v>
      </c>
      <c r="J91">
        <v>38</v>
      </c>
      <c r="K91">
        <v>39</v>
      </c>
      <c r="L91">
        <v>46</v>
      </c>
      <c r="M91"/>
      <c r="N91"/>
      <c r="Q91" s="26" t="s">
        <v>620</v>
      </c>
      <c r="R91" s="26" t="s">
        <v>621</v>
      </c>
      <c r="S91" s="26" t="s">
        <v>618</v>
      </c>
      <c r="T91" s="26" t="s">
        <v>620</v>
      </c>
      <c r="U91" s="26" t="s">
        <v>617</v>
      </c>
      <c r="V91" s="26" t="s">
        <v>603</v>
      </c>
      <c r="W91" s="26" t="s">
        <v>623</v>
      </c>
    </row>
    <row r="92" spans="1:24" x14ac:dyDescent="0.25">
      <c r="A92" s="26">
        <v>89</v>
      </c>
      <c r="B92" t="s">
        <v>431</v>
      </c>
      <c r="C92" s="9" t="s">
        <v>432</v>
      </c>
      <c r="D92" t="s">
        <v>137</v>
      </c>
      <c r="E92"/>
      <c r="F92"/>
      <c r="G92"/>
      <c r="H92"/>
      <c r="I92"/>
      <c r="J92"/>
      <c r="K92"/>
      <c r="L92"/>
      <c r="M92"/>
      <c r="N92"/>
    </row>
    <row r="93" spans="1:24" x14ac:dyDescent="0.25">
      <c r="A93" s="26">
        <v>90</v>
      </c>
      <c r="B93" t="s">
        <v>679</v>
      </c>
      <c r="C93" s="9" t="s">
        <v>719</v>
      </c>
      <c r="D93" t="s">
        <v>90</v>
      </c>
      <c r="E93"/>
      <c r="F93">
        <v>18</v>
      </c>
      <c r="G93">
        <v>19</v>
      </c>
      <c r="H93">
        <v>20</v>
      </c>
      <c r="I93">
        <v>21</v>
      </c>
      <c r="J93">
        <v>23</v>
      </c>
      <c r="K93">
        <v>24</v>
      </c>
      <c r="L93">
        <v>25</v>
      </c>
      <c r="M93">
        <v>44</v>
      </c>
      <c r="N93"/>
      <c r="Q93" s="26" t="s">
        <v>615</v>
      </c>
      <c r="R93" s="26" t="s">
        <v>615</v>
      </c>
      <c r="S93" s="26" t="s">
        <v>611</v>
      </c>
      <c r="T93" s="26" t="s">
        <v>614</v>
      </c>
      <c r="U93" s="26" t="s">
        <v>612</v>
      </c>
      <c r="V93" s="26" t="s">
        <v>599</v>
      </c>
      <c r="W93" s="26" t="s">
        <v>659</v>
      </c>
      <c r="X93" s="26" t="s">
        <v>613</v>
      </c>
    </row>
    <row r="94" spans="1:24" x14ac:dyDescent="0.25">
      <c r="A94" s="26">
        <v>91</v>
      </c>
      <c r="B94" t="s">
        <v>230</v>
      </c>
      <c r="C94" s="9" t="s">
        <v>433</v>
      </c>
      <c r="D94" t="s">
        <v>595</v>
      </c>
      <c r="E94"/>
      <c r="F94">
        <v>52</v>
      </c>
      <c r="G94"/>
      <c r="H94"/>
      <c r="I94"/>
      <c r="J94"/>
      <c r="K94"/>
      <c r="L94"/>
      <c r="M94"/>
      <c r="N94"/>
    </row>
    <row r="95" spans="1:24" x14ac:dyDescent="0.25">
      <c r="A95" s="26">
        <v>92</v>
      </c>
      <c r="B95" t="s">
        <v>231</v>
      </c>
      <c r="C95" s="9" t="s">
        <v>434</v>
      </c>
      <c r="D95" t="s">
        <v>595</v>
      </c>
      <c r="E95"/>
      <c r="F95">
        <v>52</v>
      </c>
      <c r="G95"/>
      <c r="H95"/>
      <c r="I95"/>
      <c r="J95"/>
      <c r="K95"/>
      <c r="L95"/>
      <c r="M95"/>
      <c r="N95"/>
    </row>
    <row r="96" spans="1:24" x14ac:dyDescent="0.25">
      <c r="A96" s="26">
        <v>93</v>
      </c>
      <c r="B96" t="s">
        <v>232</v>
      </c>
      <c r="C96" s="9" t="s">
        <v>435</v>
      </c>
      <c r="D96" t="s">
        <v>115</v>
      </c>
      <c r="E96"/>
      <c r="F96">
        <v>34</v>
      </c>
      <c r="G96">
        <v>35</v>
      </c>
      <c r="H96">
        <v>36</v>
      </c>
      <c r="I96">
        <v>37</v>
      </c>
      <c r="J96">
        <v>38</v>
      </c>
      <c r="K96">
        <v>39</v>
      </c>
      <c r="L96">
        <v>46</v>
      </c>
      <c r="M96"/>
      <c r="N96"/>
      <c r="Q96" s="26" t="s">
        <v>620</v>
      </c>
      <c r="R96" s="26" t="s">
        <v>621</v>
      </c>
      <c r="S96" s="26" t="s">
        <v>618</v>
      </c>
      <c r="T96" s="26" t="s">
        <v>620</v>
      </c>
      <c r="U96" s="26" t="s">
        <v>617</v>
      </c>
      <c r="V96" s="26" t="s">
        <v>603</v>
      </c>
      <c r="W96" s="26" t="s">
        <v>623</v>
      </c>
    </row>
    <row r="97" spans="1:24" x14ac:dyDescent="0.25">
      <c r="A97" s="26">
        <v>94</v>
      </c>
      <c r="B97" t="s">
        <v>233</v>
      </c>
      <c r="C97" s="9" t="s">
        <v>436</v>
      </c>
      <c r="D97" t="s">
        <v>595</v>
      </c>
      <c r="E97"/>
      <c r="F97">
        <v>52</v>
      </c>
      <c r="G97"/>
      <c r="H97"/>
      <c r="I97"/>
      <c r="J97"/>
      <c r="K97"/>
      <c r="L97"/>
      <c r="M97"/>
      <c r="N97"/>
    </row>
    <row r="98" spans="1:24" x14ac:dyDescent="0.25">
      <c r="A98" s="26">
        <v>95</v>
      </c>
      <c r="B98" t="s">
        <v>234</v>
      </c>
      <c r="C98" s="9" t="s">
        <v>437</v>
      </c>
      <c r="D98" t="s">
        <v>115</v>
      </c>
      <c r="E98" t="s">
        <v>656</v>
      </c>
      <c r="F98">
        <v>29</v>
      </c>
      <c r="G98">
        <v>34</v>
      </c>
      <c r="H98">
        <v>35</v>
      </c>
      <c r="I98">
        <v>36</v>
      </c>
      <c r="J98">
        <v>37</v>
      </c>
      <c r="K98">
        <v>38</v>
      </c>
      <c r="L98">
        <v>39</v>
      </c>
      <c r="M98">
        <v>46</v>
      </c>
      <c r="N98"/>
      <c r="Q98" s="26" t="s">
        <v>619</v>
      </c>
      <c r="R98" s="26" t="s">
        <v>624</v>
      </c>
      <c r="S98" s="26" t="s">
        <v>621</v>
      </c>
      <c r="T98" s="26" t="s">
        <v>618</v>
      </c>
      <c r="U98" s="26" t="s">
        <v>620</v>
      </c>
      <c r="V98" s="26" t="s">
        <v>617</v>
      </c>
      <c r="W98" s="26" t="s">
        <v>603</v>
      </c>
      <c r="X98" s="26" t="s">
        <v>624</v>
      </c>
    </row>
    <row r="99" spans="1:24" x14ac:dyDescent="0.25">
      <c r="A99" s="26">
        <v>96</v>
      </c>
      <c r="B99" t="s">
        <v>235</v>
      </c>
      <c r="C99" s="9" t="s">
        <v>438</v>
      </c>
      <c r="D99" t="s">
        <v>595</v>
      </c>
      <c r="E99"/>
      <c r="F99">
        <v>52</v>
      </c>
      <c r="G99"/>
      <c r="H99"/>
      <c r="I99"/>
      <c r="J99"/>
      <c r="K99"/>
      <c r="L99"/>
      <c r="M99"/>
      <c r="N99"/>
    </row>
    <row r="100" spans="1:24" x14ac:dyDescent="0.25">
      <c r="A100" s="26">
        <v>97</v>
      </c>
      <c r="B100" t="s">
        <v>236</v>
      </c>
      <c r="C100" s="9" t="s">
        <v>439</v>
      </c>
      <c r="D100" t="s">
        <v>115</v>
      </c>
      <c r="E100"/>
      <c r="F100">
        <v>34</v>
      </c>
      <c r="G100">
        <v>35</v>
      </c>
      <c r="H100">
        <v>36</v>
      </c>
      <c r="I100">
        <v>37</v>
      </c>
      <c r="J100">
        <v>38</v>
      </c>
      <c r="K100">
        <v>39</v>
      </c>
      <c r="L100">
        <v>46</v>
      </c>
      <c r="M100"/>
      <c r="N100"/>
      <c r="Q100" s="26" t="s">
        <v>620</v>
      </c>
      <c r="R100" s="26" t="s">
        <v>621</v>
      </c>
      <c r="S100" s="26" t="s">
        <v>618</v>
      </c>
      <c r="T100" s="26" t="s">
        <v>620</v>
      </c>
      <c r="U100" s="26" t="s">
        <v>617</v>
      </c>
      <c r="V100" s="26" t="s">
        <v>603</v>
      </c>
      <c r="W100" s="26" t="s">
        <v>623</v>
      </c>
    </row>
    <row r="101" spans="1:24" x14ac:dyDescent="0.25">
      <c r="A101" s="26">
        <v>98</v>
      </c>
      <c r="B101" t="s">
        <v>684</v>
      </c>
      <c r="C101" s="9" t="s">
        <v>720</v>
      </c>
      <c r="D101" t="s">
        <v>90</v>
      </c>
      <c r="E101"/>
      <c r="F101">
        <v>18</v>
      </c>
      <c r="G101">
        <v>19</v>
      </c>
      <c r="H101">
        <v>20</v>
      </c>
      <c r="I101">
        <v>21</v>
      </c>
      <c r="J101">
        <v>23</v>
      </c>
      <c r="K101">
        <v>24</v>
      </c>
      <c r="L101">
        <v>25</v>
      </c>
      <c r="M101">
        <v>44</v>
      </c>
      <c r="N101"/>
      <c r="Q101" s="26" t="s">
        <v>615</v>
      </c>
      <c r="R101" s="26" t="s">
        <v>615</v>
      </c>
      <c r="S101" s="26" t="s">
        <v>611</v>
      </c>
      <c r="T101" s="26" t="s">
        <v>614</v>
      </c>
      <c r="U101" s="26" t="s">
        <v>612</v>
      </c>
      <c r="V101" s="26" t="s">
        <v>599</v>
      </c>
      <c r="W101" s="26" t="s">
        <v>659</v>
      </c>
      <c r="X101" s="26" t="s">
        <v>613</v>
      </c>
    </row>
    <row r="102" spans="1:24" x14ac:dyDescent="0.25">
      <c r="A102" s="26">
        <v>99</v>
      </c>
      <c r="B102" t="s">
        <v>237</v>
      </c>
      <c r="C102" s="9" t="s">
        <v>440</v>
      </c>
      <c r="D102" t="s">
        <v>595</v>
      </c>
      <c r="E102"/>
      <c r="F102">
        <v>52</v>
      </c>
      <c r="G102"/>
      <c r="H102"/>
      <c r="I102"/>
      <c r="J102"/>
      <c r="K102"/>
      <c r="L102"/>
      <c r="M102"/>
      <c r="N102"/>
    </row>
    <row r="103" spans="1:24" x14ac:dyDescent="0.25">
      <c r="A103" s="26">
        <v>100</v>
      </c>
      <c r="B103" t="s">
        <v>637</v>
      </c>
      <c r="C103" s="9" t="s">
        <v>648</v>
      </c>
      <c r="D103" t="s">
        <v>90</v>
      </c>
      <c r="E103" t="s">
        <v>656</v>
      </c>
      <c r="F103">
        <v>18</v>
      </c>
      <c r="G103">
        <v>19</v>
      </c>
      <c r="H103">
        <v>20</v>
      </c>
      <c r="I103">
        <v>21</v>
      </c>
      <c r="J103">
        <v>23</v>
      </c>
      <c r="K103">
        <v>24</v>
      </c>
      <c r="L103">
        <v>25</v>
      </c>
      <c r="M103">
        <v>44</v>
      </c>
      <c r="N103"/>
      <c r="Q103" s="26" t="s">
        <v>616</v>
      </c>
      <c r="R103" s="63" t="s">
        <v>616</v>
      </c>
      <c r="S103" s="26" t="s">
        <v>611</v>
      </c>
      <c r="T103" s="26" t="s">
        <v>614</v>
      </c>
      <c r="U103" s="26" t="s">
        <v>612</v>
      </c>
      <c r="V103" s="26" t="s">
        <v>599</v>
      </c>
      <c r="W103" s="26" t="s">
        <v>659</v>
      </c>
      <c r="X103" s="26" t="s">
        <v>613</v>
      </c>
    </row>
    <row r="104" spans="1:24" x14ac:dyDescent="0.25">
      <c r="A104" s="26">
        <v>101</v>
      </c>
      <c r="B104" t="s">
        <v>238</v>
      </c>
      <c r="C104" s="9" t="s">
        <v>441</v>
      </c>
      <c r="D104" t="s">
        <v>115</v>
      </c>
      <c r="E104"/>
      <c r="F104">
        <v>34</v>
      </c>
      <c r="G104">
        <v>35</v>
      </c>
      <c r="H104">
        <v>36</v>
      </c>
      <c r="I104">
        <v>37</v>
      </c>
      <c r="J104">
        <v>38</v>
      </c>
      <c r="K104">
        <v>39</v>
      </c>
      <c r="L104">
        <v>46</v>
      </c>
      <c r="M104"/>
      <c r="N104"/>
      <c r="Q104" s="26" t="s">
        <v>620</v>
      </c>
      <c r="R104" s="26" t="s">
        <v>621</v>
      </c>
      <c r="S104" s="26" t="s">
        <v>618</v>
      </c>
      <c r="T104" s="26" t="s">
        <v>620</v>
      </c>
      <c r="U104" s="26" t="s">
        <v>617</v>
      </c>
      <c r="V104" s="26" t="s">
        <v>603</v>
      </c>
      <c r="W104" s="26" t="s">
        <v>623</v>
      </c>
    </row>
    <row r="105" spans="1:24" x14ac:dyDescent="0.25">
      <c r="A105" s="26">
        <v>102</v>
      </c>
      <c r="B105" t="s">
        <v>239</v>
      </c>
      <c r="C105" s="9" t="s">
        <v>442</v>
      </c>
      <c r="D105" t="s">
        <v>115</v>
      </c>
      <c r="E105"/>
      <c r="F105">
        <v>34</v>
      </c>
      <c r="G105">
        <v>35</v>
      </c>
      <c r="H105">
        <v>36</v>
      </c>
      <c r="I105">
        <v>37</v>
      </c>
      <c r="J105">
        <v>38</v>
      </c>
      <c r="K105">
        <v>39</v>
      </c>
      <c r="L105">
        <v>46</v>
      </c>
      <c r="M105"/>
      <c r="N105"/>
      <c r="Q105" s="26" t="s">
        <v>620</v>
      </c>
      <c r="R105" s="26" t="s">
        <v>621</v>
      </c>
      <c r="S105" s="26" t="s">
        <v>618</v>
      </c>
      <c r="T105" s="26" t="s">
        <v>620</v>
      </c>
      <c r="U105" s="26" t="s">
        <v>617</v>
      </c>
      <c r="V105" s="26" t="s">
        <v>603</v>
      </c>
      <c r="W105" s="26" t="s">
        <v>623</v>
      </c>
    </row>
    <row r="106" spans="1:24" x14ac:dyDescent="0.25">
      <c r="A106" s="26">
        <v>103</v>
      </c>
      <c r="B106" t="s">
        <v>240</v>
      </c>
      <c r="C106" s="9" t="s">
        <v>443</v>
      </c>
      <c r="D106" t="s">
        <v>595</v>
      </c>
      <c r="E106"/>
      <c r="F106">
        <v>52</v>
      </c>
      <c r="G106"/>
      <c r="H106"/>
      <c r="I106"/>
      <c r="J106"/>
      <c r="K106"/>
      <c r="L106"/>
      <c r="M106"/>
      <c r="N106"/>
    </row>
    <row r="107" spans="1:24" x14ac:dyDescent="0.25">
      <c r="A107" s="26">
        <v>104</v>
      </c>
      <c r="B107" t="s">
        <v>241</v>
      </c>
      <c r="C107" s="9" t="s">
        <v>444</v>
      </c>
      <c r="D107" t="s">
        <v>137</v>
      </c>
      <c r="E107"/>
      <c r="F107">
        <v>46</v>
      </c>
      <c r="G107">
        <v>49</v>
      </c>
      <c r="H107">
        <v>53</v>
      </c>
      <c r="I107">
        <v>54</v>
      </c>
      <c r="J107"/>
      <c r="K107"/>
      <c r="L107"/>
      <c r="M107"/>
      <c r="N107"/>
      <c r="Q107" s="26" t="s">
        <v>623</v>
      </c>
      <c r="R107" s="26" t="s">
        <v>625</v>
      </c>
      <c r="S107" s="26" t="s">
        <v>616</v>
      </c>
      <c r="T107" s="63" t="s">
        <v>632</v>
      </c>
    </row>
    <row r="108" spans="1:24" x14ac:dyDescent="0.25">
      <c r="A108" s="26">
        <v>105</v>
      </c>
      <c r="B108" t="s">
        <v>242</v>
      </c>
      <c r="C108" s="9" t="s">
        <v>445</v>
      </c>
      <c r="D108" t="s">
        <v>595</v>
      </c>
      <c r="E108"/>
      <c r="F108">
        <v>52</v>
      </c>
      <c r="G108"/>
      <c r="H108"/>
      <c r="I108"/>
      <c r="J108"/>
      <c r="K108"/>
      <c r="L108"/>
      <c r="M108"/>
      <c r="N108"/>
    </row>
    <row r="109" spans="1:24" x14ac:dyDescent="0.25">
      <c r="A109" s="26">
        <v>106</v>
      </c>
      <c r="B109" t="s">
        <v>638</v>
      </c>
      <c r="C109" s="9" t="s">
        <v>649</v>
      </c>
      <c r="D109" t="s">
        <v>90</v>
      </c>
      <c r="E109" t="s">
        <v>656</v>
      </c>
      <c r="F109">
        <v>18</v>
      </c>
      <c r="G109">
        <v>19</v>
      </c>
      <c r="H109">
        <v>20</v>
      </c>
      <c r="I109">
        <v>21</v>
      </c>
      <c r="J109">
        <v>23</v>
      </c>
      <c r="K109">
        <v>24</v>
      </c>
      <c r="L109">
        <v>25</v>
      </c>
      <c r="M109">
        <v>44</v>
      </c>
      <c r="N109"/>
      <c r="Q109" s="26" t="s">
        <v>616</v>
      </c>
      <c r="R109" s="63" t="s">
        <v>616</v>
      </c>
      <c r="S109" s="26" t="s">
        <v>611</v>
      </c>
      <c r="T109" s="26" t="s">
        <v>614</v>
      </c>
      <c r="U109" s="26" t="s">
        <v>612</v>
      </c>
      <c r="V109" s="26" t="s">
        <v>599</v>
      </c>
      <c r="W109" s="26" t="s">
        <v>659</v>
      </c>
      <c r="X109" s="26" t="s">
        <v>613</v>
      </c>
    </row>
    <row r="110" spans="1:24" x14ac:dyDescent="0.25">
      <c r="A110" s="26">
        <v>107</v>
      </c>
      <c r="B110" t="s">
        <v>243</v>
      </c>
      <c r="C110" s="9" t="s">
        <v>446</v>
      </c>
      <c r="D110" t="s">
        <v>137</v>
      </c>
      <c r="E110"/>
      <c r="F110">
        <v>46</v>
      </c>
      <c r="G110">
        <v>49</v>
      </c>
      <c r="H110">
        <v>53</v>
      </c>
      <c r="I110">
        <v>54</v>
      </c>
      <c r="J110"/>
      <c r="K110"/>
      <c r="L110"/>
      <c r="M110"/>
      <c r="N110"/>
      <c r="Q110" s="26" t="s">
        <v>623</v>
      </c>
      <c r="R110" s="26" t="s">
        <v>625</v>
      </c>
      <c r="S110" s="26" t="s">
        <v>616</v>
      </c>
      <c r="T110" s="63" t="s">
        <v>632</v>
      </c>
    </row>
    <row r="111" spans="1:24" x14ac:dyDescent="0.25">
      <c r="A111" s="26">
        <v>108</v>
      </c>
      <c r="B111" t="s">
        <v>639</v>
      </c>
      <c r="C111" s="9" t="s">
        <v>650</v>
      </c>
      <c r="D111" t="s">
        <v>90</v>
      </c>
      <c r="E111" t="s">
        <v>656</v>
      </c>
      <c r="F111">
        <v>18</v>
      </c>
      <c r="G111">
        <v>19</v>
      </c>
      <c r="H111">
        <v>20</v>
      </c>
      <c r="I111">
        <v>21</v>
      </c>
      <c r="J111">
        <v>23</v>
      </c>
      <c r="K111">
        <v>24</v>
      </c>
      <c r="L111">
        <v>25</v>
      </c>
      <c r="M111">
        <v>44</v>
      </c>
      <c r="N111"/>
      <c r="Q111" s="26" t="s">
        <v>616</v>
      </c>
      <c r="R111" s="63" t="s">
        <v>616</v>
      </c>
      <c r="S111" s="26" t="s">
        <v>611</v>
      </c>
      <c r="T111" s="26" t="s">
        <v>614</v>
      </c>
      <c r="U111" s="26" t="s">
        <v>612</v>
      </c>
      <c r="V111" s="26" t="s">
        <v>599</v>
      </c>
      <c r="W111" s="26" t="s">
        <v>659</v>
      </c>
      <c r="X111" s="26" t="s">
        <v>613</v>
      </c>
    </row>
    <row r="112" spans="1:24" x14ac:dyDescent="0.25">
      <c r="A112" s="26">
        <v>109</v>
      </c>
      <c r="B112" t="s">
        <v>244</v>
      </c>
      <c r="C112" s="9" t="s">
        <v>447</v>
      </c>
      <c r="D112" t="s">
        <v>595</v>
      </c>
      <c r="E112"/>
      <c r="F112">
        <v>52</v>
      </c>
      <c r="G112"/>
      <c r="H112"/>
      <c r="I112"/>
      <c r="J112"/>
      <c r="K112"/>
      <c r="L112"/>
      <c r="M112"/>
      <c r="N112"/>
    </row>
    <row r="113" spans="1:24" x14ac:dyDescent="0.25">
      <c r="A113" s="26">
        <v>110</v>
      </c>
      <c r="B113" t="s">
        <v>686</v>
      </c>
      <c r="C113" s="9" t="s">
        <v>721</v>
      </c>
      <c r="D113" t="s">
        <v>90</v>
      </c>
      <c r="E113"/>
      <c r="F113">
        <v>18</v>
      </c>
      <c r="G113">
        <v>19</v>
      </c>
      <c r="H113">
        <v>20</v>
      </c>
      <c r="I113">
        <v>21</v>
      </c>
      <c r="J113">
        <v>23</v>
      </c>
      <c r="K113">
        <v>24</v>
      </c>
      <c r="L113">
        <v>25</v>
      </c>
      <c r="M113">
        <v>44</v>
      </c>
      <c r="N113"/>
      <c r="Q113" s="26" t="s">
        <v>615</v>
      </c>
      <c r="R113" s="26" t="s">
        <v>615</v>
      </c>
      <c r="S113" s="26" t="s">
        <v>611</v>
      </c>
      <c r="T113" s="26" t="s">
        <v>614</v>
      </c>
      <c r="U113" s="26" t="s">
        <v>612</v>
      </c>
      <c r="V113" s="26" t="s">
        <v>599</v>
      </c>
      <c r="W113" s="26" t="s">
        <v>659</v>
      </c>
      <c r="X113" s="26" t="s">
        <v>613</v>
      </c>
    </row>
    <row r="114" spans="1:24" x14ac:dyDescent="0.25">
      <c r="A114" s="26">
        <v>111</v>
      </c>
      <c r="B114" t="s">
        <v>448</v>
      </c>
      <c r="C114" s="9" t="s">
        <v>449</v>
      </c>
      <c r="D114" t="s">
        <v>137</v>
      </c>
      <c r="E114" t="s">
        <v>656</v>
      </c>
      <c r="F114"/>
      <c r="G114"/>
      <c r="H114"/>
      <c r="I114"/>
      <c r="J114"/>
      <c r="K114"/>
      <c r="L114"/>
      <c r="M114"/>
      <c r="N114"/>
    </row>
    <row r="115" spans="1:24" x14ac:dyDescent="0.25">
      <c r="A115" s="26">
        <v>112</v>
      </c>
      <c r="B115" t="s">
        <v>245</v>
      </c>
      <c r="C115" s="9" t="s">
        <v>450</v>
      </c>
      <c r="D115" t="s">
        <v>595</v>
      </c>
      <c r="E115" t="s">
        <v>656</v>
      </c>
      <c r="F115">
        <v>52</v>
      </c>
      <c r="G115"/>
      <c r="H115"/>
      <c r="I115"/>
      <c r="J115"/>
      <c r="K115"/>
      <c r="L115"/>
      <c r="M115"/>
      <c r="N115"/>
    </row>
    <row r="116" spans="1:24" x14ac:dyDescent="0.25">
      <c r="A116" s="26">
        <v>113</v>
      </c>
      <c r="B116" t="s">
        <v>451</v>
      </c>
      <c r="C116" s="9" t="s">
        <v>452</v>
      </c>
      <c r="D116" t="s">
        <v>137</v>
      </c>
      <c r="E116"/>
      <c r="F116"/>
      <c r="G116"/>
      <c r="H116"/>
      <c r="I116"/>
      <c r="J116"/>
      <c r="K116"/>
      <c r="L116"/>
      <c r="M116"/>
      <c r="N116"/>
    </row>
    <row r="117" spans="1:24" x14ac:dyDescent="0.25">
      <c r="A117" s="26">
        <v>114</v>
      </c>
      <c r="B117" t="s">
        <v>246</v>
      </c>
      <c r="C117" s="9" t="s">
        <v>453</v>
      </c>
      <c r="D117" t="s">
        <v>595</v>
      </c>
      <c r="E117"/>
      <c r="F117">
        <v>52</v>
      </c>
      <c r="G117"/>
      <c r="H117"/>
      <c r="I117"/>
      <c r="J117"/>
      <c r="K117"/>
      <c r="L117"/>
      <c r="M117"/>
      <c r="N117"/>
    </row>
    <row r="118" spans="1:24" x14ac:dyDescent="0.25">
      <c r="A118" s="26">
        <v>115</v>
      </c>
      <c r="B118" t="s">
        <v>247</v>
      </c>
      <c r="C118" s="9" t="s">
        <v>454</v>
      </c>
      <c r="D118" t="s">
        <v>137</v>
      </c>
      <c r="E118" t="s">
        <v>656</v>
      </c>
      <c r="F118">
        <v>46</v>
      </c>
      <c r="G118">
        <v>49</v>
      </c>
      <c r="H118">
        <v>53</v>
      </c>
      <c r="I118">
        <v>54</v>
      </c>
      <c r="J118"/>
      <c r="K118"/>
      <c r="L118"/>
      <c r="M118"/>
      <c r="N118"/>
      <c r="Q118" s="26" t="s">
        <v>626</v>
      </c>
      <c r="R118" s="26" t="s">
        <v>625</v>
      </c>
      <c r="S118" s="26" t="s">
        <v>616</v>
      </c>
      <c r="T118" s="63" t="s">
        <v>632</v>
      </c>
    </row>
    <row r="119" spans="1:24" x14ac:dyDescent="0.25">
      <c r="A119" s="26">
        <v>116</v>
      </c>
      <c r="B119" t="s">
        <v>248</v>
      </c>
      <c r="C119" s="9" t="s">
        <v>455</v>
      </c>
      <c r="D119" t="s">
        <v>137</v>
      </c>
      <c r="E119" t="s">
        <v>656</v>
      </c>
      <c r="F119">
        <v>46</v>
      </c>
      <c r="G119">
        <v>49</v>
      </c>
      <c r="H119">
        <v>53</v>
      </c>
      <c r="I119">
        <v>54</v>
      </c>
      <c r="J119"/>
      <c r="K119"/>
      <c r="L119"/>
      <c r="M119"/>
      <c r="N119"/>
      <c r="Q119" s="26" t="s">
        <v>626</v>
      </c>
      <c r="R119" s="26" t="s">
        <v>625</v>
      </c>
      <c r="S119" s="26" t="s">
        <v>616</v>
      </c>
      <c r="T119" s="63" t="s">
        <v>632</v>
      </c>
    </row>
    <row r="120" spans="1:24" x14ac:dyDescent="0.25">
      <c r="A120" s="26">
        <v>117</v>
      </c>
      <c r="B120" t="s">
        <v>249</v>
      </c>
      <c r="C120" s="9" t="s">
        <v>456</v>
      </c>
      <c r="D120" t="s">
        <v>595</v>
      </c>
      <c r="E120"/>
      <c r="F120">
        <v>52</v>
      </c>
      <c r="G120"/>
      <c r="H120"/>
      <c r="I120"/>
      <c r="J120"/>
      <c r="K120"/>
      <c r="L120"/>
      <c r="M120"/>
      <c r="N120"/>
    </row>
    <row r="121" spans="1:24" x14ac:dyDescent="0.25">
      <c r="A121" s="26">
        <v>118</v>
      </c>
      <c r="B121" t="s">
        <v>250</v>
      </c>
      <c r="C121" s="9" t="s">
        <v>457</v>
      </c>
      <c r="D121" t="s">
        <v>115</v>
      </c>
      <c r="E121"/>
      <c r="F121">
        <v>34</v>
      </c>
      <c r="G121">
        <v>35</v>
      </c>
      <c r="H121">
        <v>36</v>
      </c>
      <c r="I121">
        <v>37</v>
      </c>
      <c r="J121">
        <v>38</v>
      </c>
      <c r="K121">
        <v>39</v>
      </c>
      <c r="L121">
        <v>46</v>
      </c>
      <c r="M121"/>
      <c r="N121"/>
      <c r="Q121" s="26" t="s">
        <v>620</v>
      </c>
      <c r="R121" s="26" t="s">
        <v>621</v>
      </c>
      <c r="S121" s="26" t="s">
        <v>618</v>
      </c>
      <c r="T121" s="26" t="s">
        <v>620</v>
      </c>
      <c r="U121" s="26" t="s">
        <v>617</v>
      </c>
      <c r="V121" s="26" t="s">
        <v>603</v>
      </c>
      <c r="W121" s="26" t="s">
        <v>623</v>
      </c>
    </row>
    <row r="122" spans="1:24" x14ac:dyDescent="0.25">
      <c r="A122" s="26">
        <v>119</v>
      </c>
      <c r="B122" t="s">
        <v>251</v>
      </c>
      <c r="C122" s="9" t="s">
        <v>458</v>
      </c>
      <c r="D122" t="s">
        <v>595</v>
      </c>
      <c r="E122"/>
      <c r="F122">
        <v>52</v>
      </c>
      <c r="G122"/>
      <c r="H122"/>
      <c r="I122"/>
      <c r="J122"/>
      <c r="K122"/>
      <c r="L122"/>
      <c r="M122"/>
      <c r="N122"/>
    </row>
    <row r="123" spans="1:24" x14ac:dyDescent="0.25">
      <c r="A123" s="26">
        <v>120</v>
      </c>
      <c r="B123" t="s">
        <v>252</v>
      </c>
      <c r="C123" s="9" t="s">
        <v>459</v>
      </c>
      <c r="D123" t="s">
        <v>115</v>
      </c>
      <c r="E123"/>
      <c r="F123">
        <v>34</v>
      </c>
      <c r="G123">
        <v>35</v>
      </c>
      <c r="H123">
        <v>36</v>
      </c>
      <c r="I123">
        <v>37</v>
      </c>
      <c r="J123">
        <v>38</v>
      </c>
      <c r="K123">
        <v>39</v>
      </c>
      <c r="L123">
        <v>46</v>
      </c>
      <c r="M123"/>
      <c r="N123"/>
      <c r="Q123" s="26" t="s">
        <v>620</v>
      </c>
      <c r="R123" s="26" t="s">
        <v>621</v>
      </c>
      <c r="S123" s="26" t="s">
        <v>618</v>
      </c>
      <c r="T123" s="26" t="s">
        <v>620</v>
      </c>
      <c r="U123" s="26" t="s">
        <v>617</v>
      </c>
      <c r="V123" s="26" t="s">
        <v>603</v>
      </c>
      <c r="W123" s="26" t="s">
        <v>623</v>
      </c>
    </row>
    <row r="124" spans="1:24" x14ac:dyDescent="0.25">
      <c r="A124" s="26">
        <v>121</v>
      </c>
      <c r="B124" t="s">
        <v>253</v>
      </c>
      <c r="C124" s="9" t="s">
        <v>460</v>
      </c>
      <c r="D124" t="s">
        <v>595</v>
      </c>
      <c r="E124"/>
      <c r="F124">
        <v>52</v>
      </c>
      <c r="G124"/>
      <c r="H124"/>
      <c r="I124"/>
      <c r="J124"/>
      <c r="K124"/>
      <c r="L124"/>
      <c r="M124"/>
      <c r="N124"/>
    </row>
    <row r="125" spans="1:24" x14ac:dyDescent="0.25">
      <c r="A125" s="26">
        <v>122</v>
      </c>
      <c r="B125" t="s">
        <v>461</v>
      </c>
      <c r="C125" s="9" t="s">
        <v>462</v>
      </c>
      <c r="D125" t="s">
        <v>595</v>
      </c>
      <c r="E125"/>
      <c r="F125">
        <v>52</v>
      </c>
      <c r="G125"/>
      <c r="H125"/>
      <c r="I125"/>
      <c r="J125"/>
      <c r="K125"/>
      <c r="L125"/>
      <c r="M125"/>
      <c r="N125"/>
    </row>
    <row r="126" spans="1:24" x14ac:dyDescent="0.25">
      <c r="A126" s="26">
        <v>123</v>
      </c>
      <c r="B126" t="s">
        <v>463</v>
      </c>
      <c r="C126" s="9" t="s">
        <v>464</v>
      </c>
      <c r="D126" t="s">
        <v>115</v>
      </c>
      <c r="E126"/>
      <c r="F126">
        <v>34</v>
      </c>
      <c r="G126">
        <v>35</v>
      </c>
      <c r="H126">
        <v>36</v>
      </c>
      <c r="I126">
        <v>37</v>
      </c>
      <c r="J126">
        <v>38</v>
      </c>
      <c r="K126">
        <v>39</v>
      </c>
      <c r="L126">
        <v>46</v>
      </c>
      <c r="M126"/>
      <c r="N126"/>
      <c r="Q126" s="26" t="s">
        <v>620</v>
      </c>
      <c r="R126" s="26" t="s">
        <v>621</v>
      </c>
      <c r="S126" s="26" t="s">
        <v>618</v>
      </c>
      <c r="T126" s="26" t="s">
        <v>620</v>
      </c>
      <c r="U126" s="26" t="s">
        <v>617</v>
      </c>
      <c r="V126" s="26" t="s">
        <v>603</v>
      </c>
      <c r="W126" s="26" t="s">
        <v>623</v>
      </c>
    </row>
    <row r="127" spans="1:24" x14ac:dyDescent="0.25">
      <c r="A127" s="26">
        <v>124</v>
      </c>
      <c r="B127" t="s">
        <v>254</v>
      </c>
      <c r="C127" s="9" t="s">
        <v>465</v>
      </c>
      <c r="D127" t="s">
        <v>595</v>
      </c>
      <c r="E127" t="s">
        <v>656</v>
      </c>
      <c r="F127">
        <v>52</v>
      </c>
      <c r="G127"/>
      <c r="H127"/>
      <c r="I127"/>
      <c r="J127"/>
      <c r="K127"/>
      <c r="L127"/>
      <c r="M127"/>
      <c r="N127"/>
    </row>
    <row r="128" spans="1:24" x14ac:dyDescent="0.25">
      <c r="A128" s="26">
        <v>125</v>
      </c>
      <c r="B128" t="s">
        <v>255</v>
      </c>
      <c r="C128" s="9" t="s">
        <v>466</v>
      </c>
      <c r="D128" t="s">
        <v>115</v>
      </c>
      <c r="E128"/>
      <c r="F128">
        <v>34</v>
      </c>
      <c r="G128">
        <v>35</v>
      </c>
      <c r="H128">
        <v>36</v>
      </c>
      <c r="I128">
        <v>37</v>
      </c>
      <c r="J128">
        <v>38</v>
      </c>
      <c r="K128">
        <v>39</v>
      </c>
      <c r="L128">
        <v>46</v>
      </c>
      <c r="M128"/>
      <c r="N128"/>
      <c r="Q128" s="26" t="s">
        <v>620</v>
      </c>
      <c r="R128" s="26" t="s">
        <v>621</v>
      </c>
      <c r="S128" s="26" t="s">
        <v>618</v>
      </c>
      <c r="T128" s="26" t="s">
        <v>620</v>
      </c>
      <c r="U128" s="26" t="s">
        <v>617</v>
      </c>
      <c r="V128" s="26" t="s">
        <v>603</v>
      </c>
      <c r="W128" s="26" t="s">
        <v>623</v>
      </c>
    </row>
    <row r="129" spans="1:24" x14ac:dyDescent="0.25">
      <c r="A129" s="26">
        <v>126</v>
      </c>
      <c r="B129" t="s">
        <v>640</v>
      </c>
      <c r="C129" s="9" t="s">
        <v>651</v>
      </c>
      <c r="D129" t="s">
        <v>90</v>
      </c>
      <c r="E129" t="s">
        <v>656</v>
      </c>
      <c r="F129">
        <v>18</v>
      </c>
      <c r="G129">
        <v>19</v>
      </c>
      <c r="H129">
        <v>20</v>
      </c>
      <c r="I129">
        <v>21</v>
      </c>
      <c r="J129">
        <v>23</v>
      </c>
      <c r="K129">
        <v>24</v>
      </c>
      <c r="L129">
        <v>25</v>
      </c>
      <c r="M129">
        <v>44</v>
      </c>
      <c r="N129"/>
      <c r="Q129" s="26" t="s">
        <v>616</v>
      </c>
      <c r="R129" s="63" t="s">
        <v>616</v>
      </c>
      <c r="S129" s="26" t="s">
        <v>611</v>
      </c>
      <c r="T129" s="26" t="s">
        <v>614</v>
      </c>
      <c r="U129" s="26" t="s">
        <v>612</v>
      </c>
      <c r="V129" s="26" t="s">
        <v>599</v>
      </c>
      <c r="W129" s="26" t="s">
        <v>659</v>
      </c>
      <c r="X129" s="26" t="s">
        <v>613</v>
      </c>
    </row>
    <row r="130" spans="1:24" x14ac:dyDescent="0.25">
      <c r="A130" s="26">
        <v>127</v>
      </c>
      <c r="B130" t="s">
        <v>256</v>
      </c>
      <c r="C130" s="9" t="s">
        <v>467</v>
      </c>
      <c r="D130" t="s">
        <v>137</v>
      </c>
      <c r="E130"/>
      <c r="F130">
        <v>46</v>
      </c>
      <c r="G130">
        <v>49</v>
      </c>
      <c r="H130">
        <v>53</v>
      </c>
      <c r="I130">
        <v>54</v>
      </c>
      <c r="J130"/>
      <c r="K130"/>
      <c r="L130"/>
      <c r="M130"/>
      <c r="N130"/>
      <c r="Q130" s="26" t="s">
        <v>623</v>
      </c>
      <c r="R130" s="26" t="s">
        <v>625</v>
      </c>
      <c r="S130" s="26" t="s">
        <v>616</v>
      </c>
      <c r="T130" s="63" t="s">
        <v>632</v>
      </c>
    </row>
    <row r="131" spans="1:24" x14ac:dyDescent="0.25">
      <c r="A131" s="26">
        <v>128</v>
      </c>
      <c r="B131" t="s">
        <v>468</v>
      </c>
      <c r="C131" s="9" t="s">
        <v>469</v>
      </c>
      <c r="D131" t="s">
        <v>137</v>
      </c>
      <c r="E131"/>
      <c r="F131"/>
      <c r="G131"/>
      <c r="H131"/>
      <c r="I131"/>
      <c r="J131"/>
      <c r="K131"/>
      <c r="L131"/>
      <c r="M131"/>
      <c r="N131"/>
    </row>
    <row r="132" spans="1:24" x14ac:dyDescent="0.25">
      <c r="A132" s="26">
        <v>129</v>
      </c>
      <c r="B132" t="s">
        <v>257</v>
      </c>
      <c r="C132" s="9" t="s">
        <v>470</v>
      </c>
      <c r="D132" t="s">
        <v>595</v>
      </c>
      <c r="E132"/>
      <c r="F132">
        <v>52</v>
      </c>
      <c r="G132"/>
      <c r="H132"/>
      <c r="I132"/>
      <c r="J132"/>
      <c r="K132"/>
      <c r="L132"/>
      <c r="M132"/>
      <c r="N132"/>
    </row>
    <row r="133" spans="1:24" x14ac:dyDescent="0.25">
      <c r="A133" s="26">
        <v>130</v>
      </c>
      <c r="B133" t="s">
        <v>471</v>
      </c>
      <c r="C133" s="9" t="s">
        <v>472</v>
      </c>
      <c r="D133" t="s">
        <v>595</v>
      </c>
      <c r="E133"/>
      <c r="F133">
        <v>52</v>
      </c>
      <c r="G133"/>
      <c r="H133"/>
      <c r="I133"/>
      <c r="J133"/>
      <c r="K133"/>
      <c r="L133"/>
      <c r="M133"/>
      <c r="N133"/>
    </row>
    <row r="134" spans="1:24" x14ac:dyDescent="0.25">
      <c r="A134" s="26">
        <v>131</v>
      </c>
      <c r="B134" t="s">
        <v>258</v>
      </c>
      <c r="C134" s="9" t="s">
        <v>473</v>
      </c>
      <c r="D134" t="s">
        <v>137</v>
      </c>
      <c r="E134"/>
      <c r="F134">
        <v>46</v>
      </c>
      <c r="G134">
        <v>49</v>
      </c>
      <c r="H134">
        <v>53</v>
      </c>
      <c r="I134">
        <v>54</v>
      </c>
      <c r="J134"/>
      <c r="K134"/>
      <c r="L134"/>
      <c r="M134"/>
      <c r="N134"/>
      <c r="Q134" s="26" t="s">
        <v>623</v>
      </c>
      <c r="R134" s="26" t="s">
        <v>625</v>
      </c>
      <c r="S134" s="26" t="s">
        <v>616</v>
      </c>
      <c r="T134" s="63" t="s">
        <v>632</v>
      </c>
    </row>
    <row r="135" spans="1:24" x14ac:dyDescent="0.25">
      <c r="A135" s="26">
        <v>132</v>
      </c>
      <c r="B135" t="s">
        <v>259</v>
      </c>
      <c r="C135" s="9" t="s">
        <v>474</v>
      </c>
      <c r="D135" t="s">
        <v>137</v>
      </c>
      <c r="E135"/>
      <c r="F135">
        <v>46</v>
      </c>
      <c r="G135">
        <v>49</v>
      </c>
      <c r="H135">
        <v>53</v>
      </c>
      <c r="I135">
        <v>54</v>
      </c>
      <c r="J135"/>
      <c r="K135"/>
      <c r="L135"/>
      <c r="M135"/>
      <c r="N135"/>
      <c r="Q135" s="26" t="s">
        <v>623</v>
      </c>
      <c r="R135" s="26" t="s">
        <v>625</v>
      </c>
      <c r="S135" s="26" t="s">
        <v>616</v>
      </c>
      <c r="T135" s="63" t="s">
        <v>632</v>
      </c>
    </row>
    <row r="136" spans="1:24" x14ac:dyDescent="0.25">
      <c r="A136" s="26">
        <v>133</v>
      </c>
      <c r="B136" t="s">
        <v>475</v>
      </c>
      <c r="C136" s="9" t="s">
        <v>476</v>
      </c>
      <c r="D136" t="s">
        <v>115</v>
      </c>
      <c r="E136"/>
      <c r="F136">
        <v>34</v>
      </c>
      <c r="G136">
        <v>35</v>
      </c>
      <c r="H136">
        <v>36</v>
      </c>
      <c r="I136">
        <v>37</v>
      </c>
      <c r="J136">
        <v>38</v>
      </c>
      <c r="K136">
        <v>39</v>
      </c>
      <c r="L136">
        <v>46</v>
      </c>
      <c r="M136"/>
      <c r="N136"/>
      <c r="Q136" s="26" t="s">
        <v>620</v>
      </c>
      <c r="R136" s="26" t="s">
        <v>621</v>
      </c>
      <c r="S136" s="26" t="s">
        <v>618</v>
      </c>
      <c r="T136" s="26" t="s">
        <v>620</v>
      </c>
      <c r="U136" s="26" t="s">
        <v>617</v>
      </c>
      <c r="V136" s="26" t="s">
        <v>603</v>
      </c>
      <c r="W136" s="26" t="s">
        <v>623</v>
      </c>
    </row>
    <row r="137" spans="1:24" x14ac:dyDescent="0.25">
      <c r="A137" s="26">
        <v>134</v>
      </c>
      <c r="B137" t="s">
        <v>260</v>
      </c>
      <c r="C137" s="9" t="s">
        <v>477</v>
      </c>
      <c r="D137" t="s">
        <v>115</v>
      </c>
      <c r="E137"/>
      <c r="F137">
        <v>34</v>
      </c>
      <c r="G137">
        <v>35</v>
      </c>
      <c r="H137">
        <v>36</v>
      </c>
      <c r="I137">
        <v>37</v>
      </c>
      <c r="J137">
        <v>38</v>
      </c>
      <c r="K137">
        <v>39</v>
      </c>
      <c r="L137">
        <v>46</v>
      </c>
      <c r="M137"/>
      <c r="N137"/>
      <c r="Q137" s="26" t="s">
        <v>620</v>
      </c>
      <c r="R137" s="26" t="s">
        <v>621</v>
      </c>
      <c r="S137" s="26" t="s">
        <v>618</v>
      </c>
      <c r="T137" s="26" t="s">
        <v>620</v>
      </c>
      <c r="U137" s="26" t="s">
        <v>617</v>
      </c>
      <c r="V137" s="26" t="s">
        <v>603</v>
      </c>
      <c r="W137" s="26" t="s">
        <v>623</v>
      </c>
    </row>
    <row r="138" spans="1:24" x14ac:dyDescent="0.25">
      <c r="A138" s="26">
        <v>135</v>
      </c>
      <c r="B138" t="s">
        <v>261</v>
      </c>
      <c r="C138" s="9" t="s">
        <v>478</v>
      </c>
      <c r="D138" t="s">
        <v>595</v>
      </c>
      <c r="E138"/>
      <c r="F138">
        <v>52</v>
      </c>
      <c r="G138"/>
      <c r="H138"/>
      <c r="I138"/>
      <c r="J138"/>
      <c r="K138"/>
      <c r="L138"/>
      <c r="M138"/>
      <c r="N138"/>
    </row>
    <row r="139" spans="1:24" x14ac:dyDescent="0.25">
      <c r="A139" s="26">
        <v>136</v>
      </c>
      <c r="B139" t="s">
        <v>693</v>
      </c>
      <c r="C139" s="9" t="s">
        <v>722</v>
      </c>
      <c r="D139" t="s">
        <v>90</v>
      </c>
      <c r="E139"/>
      <c r="F139">
        <v>18</v>
      </c>
      <c r="G139">
        <v>19</v>
      </c>
      <c r="H139">
        <v>20</v>
      </c>
      <c r="I139">
        <v>21</v>
      </c>
      <c r="J139">
        <v>23</v>
      </c>
      <c r="K139">
        <v>24</v>
      </c>
      <c r="L139">
        <v>25</v>
      </c>
      <c r="M139">
        <v>44</v>
      </c>
      <c r="N139"/>
      <c r="Q139" s="26" t="s">
        <v>615</v>
      </c>
      <c r="R139" s="26" t="s">
        <v>615</v>
      </c>
      <c r="S139" s="26" t="s">
        <v>611</v>
      </c>
      <c r="T139" s="26" t="s">
        <v>614</v>
      </c>
      <c r="U139" s="26" t="s">
        <v>612</v>
      </c>
      <c r="V139" s="26" t="s">
        <v>599</v>
      </c>
      <c r="W139" s="26" t="s">
        <v>659</v>
      </c>
      <c r="X139" s="26" t="s">
        <v>613</v>
      </c>
    </row>
    <row r="140" spans="1:24" x14ac:dyDescent="0.25">
      <c r="A140" s="26">
        <v>137</v>
      </c>
      <c r="B140" t="s">
        <v>262</v>
      </c>
      <c r="C140" s="9" t="s">
        <v>479</v>
      </c>
      <c r="D140" t="s">
        <v>595</v>
      </c>
      <c r="E140"/>
      <c r="F140">
        <v>52</v>
      </c>
      <c r="G140"/>
      <c r="H140"/>
      <c r="I140"/>
      <c r="J140"/>
      <c r="K140"/>
      <c r="L140"/>
      <c r="M140"/>
      <c r="N140"/>
    </row>
    <row r="141" spans="1:24" x14ac:dyDescent="0.25">
      <c r="A141" s="26">
        <v>138</v>
      </c>
      <c r="B141" t="s">
        <v>263</v>
      </c>
      <c r="C141" s="9" t="s">
        <v>480</v>
      </c>
      <c r="D141" t="s">
        <v>137</v>
      </c>
      <c r="E141"/>
      <c r="F141">
        <v>46</v>
      </c>
      <c r="G141">
        <v>49</v>
      </c>
      <c r="H141">
        <v>53</v>
      </c>
      <c r="I141">
        <v>54</v>
      </c>
      <c r="J141"/>
      <c r="K141"/>
      <c r="L141"/>
      <c r="M141"/>
      <c r="N141"/>
      <c r="Q141" s="26" t="s">
        <v>623</v>
      </c>
      <c r="R141" s="26" t="s">
        <v>625</v>
      </c>
      <c r="S141" s="26" t="s">
        <v>616</v>
      </c>
      <c r="T141" s="63" t="s">
        <v>632</v>
      </c>
    </row>
    <row r="142" spans="1:24" x14ac:dyDescent="0.25">
      <c r="A142" s="26">
        <v>139</v>
      </c>
      <c r="B142" t="s">
        <v>264</v>
      </c>
      <c r="C142" s="9" t="s">
        <v>481</v>
      </c>
      <c r="D142" t="s">
        <v>595</v>
      </c>
      <c r="E142" t="s">
        <v>656</v>
      </c>
      <c r="F142">
        <v>52</v>
      </c>
      <c r="G142"/>
      <c r="H142"/>
      <c r="I142"/>
      <c r="J142"/>
      <c r="K142"/>
      <c r="L142"/>
      <c r="M142"/>
      <c r="N142"/>
    </row>
    <row r="143" spans="1:24" x14ac:dyDescent="0.25">
      <c r="A143" s="26">
        <v>140</v>
      </c>
      <c r="B143" t="s">
        <v>265</v>
      </c>
      <c r="C143" s="9" t="s">
        <v>482</v>
      </c>
      <c r="D143" t="s">
        <v>115</v>
      </c>
      <c r="E143"/>
      <c r="F143">
        <v>34</v>
      </c>
      <c r="G143">
        <v>35</v>
      </c>
      <c r="H143">
        <v>36</v>
      </c>
      <c r="I143">
        <v>37</v>
      </c>
      <c r="J143">
        <v>38</v>
      </c>
      <c r="K143">
        <v>39</v>
      </c>
      <c r="L143">
        <v>46</v>
      </c>
      <c r="M143"/>
      <c r="N143"/>
      <c r="Q143" s="26" t="s">
        <v>620</v>
      </c>
      <c r="R143" s="26" t="s">
        <v>621</v>
      </c>
      <c r="S143" s="26" t="s">
        <v>618</v>
      </c>
      <c r="T143" s="26" t="s">
        <v>620</v>
      </c>
      <c r="U143" s="26" t="s">
        <v>617</v>
      </c>
      <c r="V143" s="26" t="s">
        <v>603</v>
      </c>
      <c r="W143" s="26" t="s">
        <v>623</v>
      </c>
    </row>
    <row r="144" spans="1:24" x14ac:dyDescent="0.25">
      <c r="A144" s="26">
        <v>141</v>
      </c>
      <c r="B144" t="s">
        <v>266</v>
      </c>
      <c r="C144" s="9" t="s">
        <v>483</v>
      </c>
      <c r="D144" t="s">
        <v>115</v>
      </c>
      <c r="E144" t="s">
        <v>656</v>
      </c>
      <c r="F144">
        <v>29</v>
      </c>
      <c r="G144">
        <v>34</v>
      </c>
      <c r="H144">
        <v>35</v>
      </c>
      <c r="I144">
        <v>36</v>
      </c>
      <c r="J144">
        <v>37</v>
      </c>
      <c r="K144">
        <v>38</v>
      </c>
      <c r="L144">
        <v>39</v>
      </c>
      <c r="M144">
        <v>46</v>
      </c>
      <c r="N144"/>
      <c r="Q144" s="26" t="s">
        <v>619</v>
      </c>
      <c r="R144" s="26" t="s">
        <v>624</v>
      </c>
      <c r="S144" s="26" t="s">
        <v>621</v>
      </c>
      <c r="T144" s="26" t="s">
        <v>618</v>
      </c>
      <c r="U144" s="26" t="s">
        <v>620</v>
      </c>
      <c r="V144" s="26" t="s">
        <v>617</v>
      </c>
      <c r="W144" s="26" t="s">
        <v>603</v>
      </c>
      <c r="X144" s="26" t="s">
        <v>624</v>
      </c>
    </row>
    <row r="145" spans="1:24" x14ac:dyDescent="0.25">
      <c r="A145" s="26">
        <v>142</v>
      </c>
      <c r="B145" t="s">
        <v>267</v>
      </c>
      <c r="C145" s="9" t="s">
        <v>484</v>
      </c>
      <c r="D145" t="s">
        <v>595</v>
      </c>
      <c r="E145" t="s">
        <v>656</v>
      </c>
      <c r="F145">
        <v>52</v>
      </c>
      <c r="G145"/>
      <c r="H145"/>
      <c r="I145"/>
      <c r="J145"/>
      <c r="K145"/>
      <c r="L145"/>
      <c r="M145"/>
      <c r="N145"/>
    </row>
    <row r="146" spans="1:24" x14ac:dyDescent="0.25">
      <c r="A146" s="26">
        <v>143</v>
      </c>
      <c r="B146" t="s">
        <v>268</v>
      </c>
      <c r="C146" s="9" t="s">
        <v>485</v>
      </c>
      <c r="D146" t="s">
        <v>595</v>
      </c>
      <c r="E146"/>
      <c r="F146">
        <v>52</v>
      </c>
      <c r="G146"/>
      <c r="H146"/>
      <c r="I146"/>
      <c r="J146"/>
      <c r="K146"/>
      <c r="L146"/>
      <c r="M146"/>
      <c r="N146"/>
    </row>
    <row r="147" spans="1:24" x14ac:dyDescent="0.25">
      <c r="A147" s="26">
        <v>144</v>
      </c>
      <c r="B147" t="s">
        <v>269</v>
      </c>
      <c r="C147" s="9" t="s">
        <v>486</v>
      </c>
      <c r="D147" t="s">
        <v>595</v>
      </c>
      <c r="E147" t="s">
        <v>656</v>
      </c>
      <c r="F147">
        <v>52</v>
      </c>
      <c r="G147"/>
      <c r="H147"/>
      <c r="I147"/>
      <c r="J147"/>
      <c r="K147"/>
      <c r="L147"/>
      <c r="M147"/>
      <c r="N147"/>
    </row>
    <row r="148" spans="1:24" x14ac:dyDescent="0.25">
      <c r="A148" s="26">
        <v>145</v>
      </c>
      <c r="B148" t="s">
        <v>270</v>
      </c>
      <c r="C148" s="9" t="s">
        <v>487</v>
      </c>
      <c r="D148" t="s">
        <v>137</v>
      </c>
      <c r="E148"/>
      <c r="F148">
        <v>46</v>
      </c>
      <c r="G148">
        <v>49</v>
      </c>
      <c r="H148">
        <v>53</v>
      </c>
      <c r="I148">
        <v>54</v>
      </c>
      <c r="J148"/>
      <c r="K148"/>
      <c r="L148"/>
      <c r="M148"/>
      <c r="N148"/>
      <c r="Q148" s="26" t="s">
        <v>623</v>
      </c>
      <c r="R148" s="26" t="s">
        <v>625</v>
      </c>
      <c r="S148" s="26" t="s">
        <v>616</v>
      </c>
      <c r="T148" s="63" t="s">
        <v>632</v>
      </c>
    </row>
    <row r="149" spans="1:24" x14ac:dyDescent="0.25">
      <c r="A149" s="26">
        <v>146</v>
      </c>
      <c r="B149" t="s">
        <v>271</v>
      </c>
      <c r="C149" s="9" t="s">
        <v>488</v>
      </c>
      <c r="D149" t="s">
        <v>115</v>
      </c>
      <c r="E149" t="s">
        <v>656</v>
      </c>
      <c r="F149">
        <v>29</v>
      </c>
      <c r="G149">
        <v>34</v>
      </c>
      <c r="H149">
        <v>35</v>
      </c>
      <c r="I149">
        <v>36</v>
      </c>
      <c r="J149">
        <v>37</v>
      </c>
      <c r="K149">
        <v>38</v>
      </c>
      <c r="L149">
        <v>39</v>
      </c>
      <c r="M149">
        <v>46</v>
      </c>
      <c r="N149"/>
      <c r="Q149" s="26" t="s">
        <v>619</v>
      </c>
      <c r="R149" s="26" t="s">
        <v>624</v>
      </c>
      <c r="S149" s="26" t="s">
        <v>621</v>
      </c>
      <c r="T149" s="26" t="s">
        <v>618</v>
      </c>
      <c r="U149" s="26" t="s">
        <v>620</v>
      </c>
      <c r="V149" s="26" t="s">
        <v>617</v>
      </c>
      <c r="W149" s="26" t="s">
        <v>603</v>
      </c>
      <c r="X149" s="26" t="s">
        <v>624</v>
      </c>
    </row>
    <row r="150" spans="1:24" x14ac:dyDescent="0.25">
      <c r="A150" s="26">
        <v>147</v>
      </c>
      <c r="B150" t="s">
        <v>489</v>
      </c>
      <c r="C150" s="9" t="s">
        <v>490</v>
      </c>
      <c r="D150" t="s">
        <v>137</v>
      </c>
      <c r="E150"/>
      <c r="F150"/>
      <c r="G150"/>
      <c r="H150"/>
      <c r="I150"/>
      <c r="J150"/>
      <c r="K150"/>
      <c r="L150"/>
      <c r="M150"/>
      <c r="N150"/>
    </row>
    <row r="151" spans="1:24" x14ac:dyDescent="0.25">
      <c r="A151" s="26">
        <v>148</v>
      </c>
      <c r="B151" t="s">
        <v>272</v>
      </c>
      <c r="C151" s="9" t="s">
        <v>491</v>
      </c>
      <c r="D151" t="s">
        <v>595</v>
      </c>
      <c r="E151"/>
      <c r="F151">
        <v>52</v>
      </c>
      <c r="G151"/>
      <c r="H151"/>
      <c r="I151"/>
      <c r="J151"/>
      <c r="K151"/>
      <c r="L151"/>
      <c r="M151"/>
      <c r="N151"/>
    </row>
    <row r="152" spans="1:24" x14ac:dyDescent="0.25">
      <c r="A152" s="26">
        <v>149</v>
      </c>
      <c r="B152" t="s">
        <v>273</v>
      </c>
      <c r="C152" s="9" t="s">
        <v>492</v>
      </c>
      <c r="D152" t="s">
        <v>595</v>
      </c>
      <c r="E152"/>
      <c r="F152">
        <v>52</v>
      </c>
      <c r="G152"/>
      <c r="H152"/>
      <c r="I152"/>
      <c r="J152"/>
      <c r="K152"/>
      <c r="L152"/>
      <c r="M152"/>
      <c r="N152"/>
    </row>
    <row r="153" spans="1:24" x14ac:dyDescent="0.25">
      <c r="A153" s="26">
        <v>150</v>
      </c>
      <c r="B153" t="s">
        <v>493</v>
      </c>
      <c r="C153" s="9" t="s">
        <v>494</v>
      </c>
      <c r="D153" t="s">
        <v>595</v>
      </c>
      <c r="E153"/>
      <c r="F153">
        <v>52</v>
      </c>
      <c r="G153"/>
      <c r="H153"/>
      <c r="I153"/>
      <c r="J153"/>
      <c r="K153"/>
      <c r="L153"/>
      <c r="M153"/>
      <c r="N153"/>
    </row>
    <row r="154" spans="1:24" x14ac:dyDescent="0.25">
      <c r="A154" s="26">
        <v>151</v>
      </c>
      <c r="B154" t="s">
        <v>274</v>
      </c>
      <c r="C154" s="9" t="s">
        <v>495</v>
      </c>
      <c r="D154" t="s">
        <v>137</v>
      </c>
      <c r="E154"/>
      <c r="F154">
        <v>46</v>
      </c>
      <c r="G154">
        <v>49</v>
      </c>
      <c r="H154">
        <v>53</v>
      </c>
      <c r="I154">
        <v>54</v>
      </c>
      <c r="J154"/>
      <c r="K154"/>
      <c r="L154"/>
      <c r="M154"/>
      <c r="N154"/>
      <c r="Q154" s="26" t="s">
        <v>623</v>
      </c>
      <c r="R154" s="26" t="s">
        <v>625</v>
      </c>
      <c r="S154" s="26" t="s">
        <v>616</v>
      </c>
      <c r="T154" s="63" t="s">
        <v>632</v>
      </c>
    </row>
    <row r="155" spans="1:24" x14ac:dyDescent="0.25">
      <c r="A155" s="26">
        <v>152</v>
      </c>
      <c r="B155" t="s">
        <v>275</v>
      </c>
      <c r="C155" s="9" t="s">
        <v>496</v>
      </c>
      <c r="D155" t="s">
        <v>595</v>
      </c>
      <c r="E155"/>
      <c r="F155">
        <v>52</v>
      </c>
      <c r="G155"/>
      <c r="H155"/>
      <c r="I155"/>
      <c r="J155"/>
      <c r="K155"/>
      <c r="L155"/>
      <c r="M155"/>
      <c r="N155"/>
    </row>
    <row r="156" spans="1:24" x14ac:dyDescent="0.25">
      <c r="A156" s="26">
        <v>153</v>
      </c>
      <c r="B156" t="s">
        <v>696</v>
      </c>
      <c r="C156" s="9" t="s">
        <v>723</v>
      </c>
      <c r="D156" t="s">
        <v>90</v>
      </c>
      <c r="E156"/>
      <c r="F156">
        <v>18</v>
      </c>
      <c r="G156">
        <v>19</v>
      </c>
      <c r="H156">
        <v>20</v>
      </c>
      <c r="I156">
        <v>21</v>
      </c>
      <c r="J156">
        <v>23</v>
      </c>
      <c r="K156">
        <v>24</v>
      </c>
      <c r="L156">
        <v>25</v>
      </c>
      <c r="M156">
        <v>44</v>
      </c>
      <c r="N156"/>
      <c r="Q156" s="26" t="s">
        <v>615</v>
      </c>
      <c r="R156" s="26" t="s">
        <v>615</v>
      </c>
      <c r="S156" s="26" t="s">
        <v>611</v>
      </c>
      <c r="T156" s="26" t="s">
        <v>614</v>
      </c>
      <c r="U156" s="26" t="s">
        <v>612</v>
      </c>
      <c r="V156" s="26" t="s">
        <v>599</v>
      </c>
      <c r="W156" s="26" t="s">
        <v>659</v>
      </c>
      <c r="X156" s="26" t="s">
        <v>613</v>
      </c>
    </row>
    <row r="157" spans="1:24" x14ac:dyDescent="0.25">
      <c r="A157" s="26">
        <v>154</v>
      </c>
      <c r="B157" t="s">
        <v>276</v>
      </c>
      <c r="C157" s="9" t="s">
        <v>497</v>
      </c>
      <c r="D157" t="s">
        <v>115</v>
      </c>
      <c r="E157"/>
      <c r="F157">
        <v>34</v>
      </c>
      <c r="G157">
        <v>35</v>
      </c>
      <c r="H157">
        <v>36</v>
      </c>
      <c r="I157">
        <v>37</v>
      </c>
      <c r="J157">
        <v>38</v>
      </c>
      <c r="K157">
        <v>39</v>
      </c>
      <c r="L157">
        <v>46</v>
      </c>
      <c r="M157"/>
      <c r="N157"/>
      <c r="Q157" s="26" t="s">
        <v>620</v>
      </c>
      <c r="R157" s="26" t="s">
        <v>621</v>
      </c>
      <c r="S157" s="26" t="s">
        <v>618</v>
      </c>
      <c r="T157" s="26" t="s">
        <v>620</v>
      </c>
      <c r="U157" s="26" t="s">
        <v>617</v>
      </c>
      <c r="V157" s="26" t="s">
        <v>603</v>
      </c>
      <c r="W157" s="26" t="s">
        <v>623</v>
      </c>
    </row>
    <row r="158" spans="1:24" x14ac:dyDescent="0.25">
      <c r="A158" s="26">
        <v>155</v>
      </c>
      <c r="B158" t="s">
        <v>277</v>
      </c>
      <c r="C158" s="9" t="s">
        <v>498</v>
      </c>
      <c r="D158" t="s">
        <v>595</v>
      </c>
      <c r="E158"/>
      <c r="F158">
        <v>52</v>
      </c>
      <c r="G158"/>
      <c r="H158"/>
      <c r="I158"/>
      <c r="J158"/>
      <c r="K158"/>
      <c r="L158"/>
      <c r="M158"/>
      <c r="N158"/>
    </row>
    <row r="159" spans="1:24" x14ac:dyDescent="0.25">
      <c r="A159" s="26">
        <v>156</v>
      </c>
      <c r="B159" t="s">
        <v>278</v>
      </c>
      <c r="C159" s="9" t="s">
        <v>499</v>
      </c>
      <c r="D159" t="s">
        <v>137</v>
      </c>
      <c r="E159" t="s">
        <v>656</v>
      </c>
      <c r="F159">
        <v>46</v>
      </c>
      <c r="G159">
        <v>49</v>
      </c>
      <c r="H159">
        <v>53</v>
      </c>
      <c r="I159">
        <v>54</v>
      </c>
      <c r="J159"/>
      <c r="K159"/>
      <c r="L159"/>
      <c r="M159"/>
      <c r="N159"/>
      <c r="Q159" s="26" t="s">
        <v>626</v>
      </c>
      <c r="R159" s="26" t="s">
        <v>625</v>
      </c>
      <c r="S159" s="26" t="s">
        <v>616</v>
      </c>
      <c r="T159" s="63" t="s">
        <v>632</v>
      </c>
    </row>
    <row r="160" spans="1:24" x14ac:dyDescent="0.25">
      <c r="A160" s="26">
        <v>157</v>
      </c>
      <c r="B160" t="s">
        <v>279</v>
      </c>
      <c r="C160" s="9" t="s">
        <v>500</v>
      </c>
      <c r="D160" t="s">
        <v>595</v>
      </c>
      <c r="E160"/>
      <c r="F160">
        <v>52</v>
      </c>
      <c r="G160"/>
      <c r="H160"/>
      <c r="I160"/>
      <c r="J160"/>
      <c r="K160"/>
      <c r="L160"/>
      <c r="M160"/>
      <c r="N160"/>
    </row>
    <row r="161" spans="1:24" x14ac:dyDescent="0.25">
      <c r="A161" s="26">
        <v>158</v>
      </c>
      <c r="B161" t="s">
        <v>280</v>
      </c>
      <c r="C161" s="9" t="s">
        <v>501</v>
      </c>
      <c r="D161" t="s">
        <v>137</v>
      </c>
      <c r="E161" t="s">
        <v>656</v>
      </c>
      <c r="F161">
        <v>46</v>
      </c>
      <c r="G161">
        <v>49</v>
      </c>
      <c r="H161">
        <v>53</v>
      </c>
      <c r="I161">
        <v>54</v>
      </c>
      <c r="J161"/>
      <c r="K161"/>
      <c r="L161"/>
      <c r="M161"/>
      <c r="N161"/>
      <c r="Q161" s="26" t="s">
        <v>626</v>
      </c>
      <c r="R161" s="26" t="s">
        <v>625</v>
      </c>
      <c r="S161" s="26" t="s">
        <v>616</v>
      </c>
      <c r="T161" s="63" t="s">
        <v>632</v>
      </c>
    </row>
    <row r="162" spans="1:24" x14ac:dyDescent="0.25">
      <c r="A162" s="26">
        <v>159</v>
      </c>
      <c r="B162" t="s">
        <v>281</v>
      </c>
      <c r="C162" s="9" t="s">
        <v>502</v>
      </c>
      <c r="D162" t="s">
        <v>595</v>
      </c>
      <c r="E162"/>
      <c r="F162">
        <v>52</v>
      </c>
      <c r="G162"/>
      <c r="H162"/>
      <c r="I162"/>
      <c r="J162"/>
      <c r="K162"/>
      <c r="L162"/>
      <c r="M162"/>
      <c r="N162"/>
    </row>
    <row r="163" spans="1:24" x14ac:dyDescent="0.25">
      <c r="A163" s="26">
        <v>160</v>
      </c>
      <c r="B163" t="s">
        <v>282</v>
      </c>
      <c r="C163" s="9" t="s">
        <v>503</v>
      </c>
      <c r="D163" t="s">
        <v>595</v>
      </c>
      <c r="E163"/>
      <c r="F163">
        <v>52</v>
      </c>
      <c r="G163"/>
      <c r="H163"/>
      <c r="I163"/>
      <c r="J163"/>
      <c r="K163"/>
      <c r="L163"/>
      <c r="M163"/>
      <c r="N163"/>
    </row>
    <row r="164" spans="1:24" x14ac:dyDescent="0.25">
      <c r="A164" s="26">
        <v>161</v>
      </c>
      <c r="B164" t="s">
        <v>641</v>
      </c>
      <c r="C164" s="9" t="s">
        <v>652</v>
      </c>
      <c r="D164" t="s">
        <v>90</v>
      </c>
      <c r="E164" t="s">
        <v>656</v>
      </c>
      <c r="F164">
        <v>18</v>
      </c>
      <c r="G164">
        <v>19</v>
      </c>
      <c r="H164">
        <v>20</v>
      </c>
      <c r="I164">
        <v>21</v>
      </c>
      <c r="J164">
        <v>23</v>
      </c>
      <c r="K164">
        <v>24</v>
      </c>
      <c r="L164">
        <v>25</v>
      </c>
      <c r="M164">
        <v>44</v>
      </c>
      <c r="N164"/>
      <c r="Q164" s="26" t="s">
        <v>616</v>
      </c>
      <c r="R164" s="63" t="s">
        <v>616</v>
      </c>
      <c r="S164" s="26" t="s">
        <v>611</v>
      </c>
      <c r="T164" s="26" t="s">
        <v>614</v>
      </c>
      <c r="U164" s="26" t="s">
        <v>612</v>
      </c>
      <c r="V164" s="26" t="s">
        <v>599</v>
      </c>
      <c r="W164" s="26" t="s">
        <v>659</v>
      </c>
      <c r="X164" s="26" t="s">
        <v>613</v>
      </c>
    </row>
    <row r="165" spans="1:24" x14ac:dyDescent="0.25">
      <c r="A165" s="26">
        <v>162</v>
      </c>
      <c r="B165" t="s">
        <v>283</v>
      </c>
      <c r="C165" s="9" t="s">
        <v>504</v>
      </c>
      <c r="D165" t="s">
        <v>115</v>
      </c>
      <c r="E165"/>
      <c r="F165">
        <v>34</v>
      </c>
      <c r="G165">
        <v>35</v>
      </c>
      <c r="H165">
        <v>36</v>
      </c>
      <c r="I165">
        <v>37</v>
      </c>
      <c r="J165">
        <v>38</v>
      </c>
      <c r="K165">
        <v>39</v>
      </c>
      <c r="L165">
        <v>46</v>
      </c>
      <c r="M165"/>
      <c r="N165"/>
      <c r="Q165" s="26" t="s">
        <v>620</v>
      </c>
      <c r="R165" s="26" t="s">
        <v>621</v>
      </c>
      <c r="S165" s="26" t="s">
        <v>618</v>
      </c>
      <c r="T165" s="26" t="s">
        <v>620</v>
      </c>
      <c r="U165" s="26" t="s">
        <v>617</v>
      </c>
      <c r="V165" s="26" t="s">
        <v>603</v>
      </c>
      <c r="W165" s="26" t="s">
        <v>623</v>
      </c>
    </row>
    <row r="166" spans="1:24" x14ac:dyDescent="0.25">
      <c r="A166" s="26">
        <v>163</v>
      </c>
      <c r="B166" t="s">
        <v>284</v>
      </c>
      <c r="C166" s="9" t="s">
        <v>505</v>
      </c>
      <c r="D166" t="s">
        <v>137</v>
      </c>
      <c r="E166" t="s">
        <v>656</v>
      </c>
      <c r="F166">
        <v>46</v>
      </c>
      <c r="G166">
        <v>49</v>
      </c>
      <c r="H166">
        <v>53</v>
      </c>
      <c r="I166">
        <v>54</v>
      </c>
      <c r="J166"/>
      <c r="K166"/>
      <c r="L166"/>
      <c r="M166"/>
      <c r="N166"/>
      <c r="Q166" s="26" t="s">
        <v>626</v>
      </c>
      <c r="R166" s="26" t="s">
        <v>625</v>
      </c>
      <c r="S166" s="26" t="s">
        <v>616</v>
      </c>
      <c r="T166" s="63" t="s">
        <v>632</v>
      </c>
    </row>
    <row r="167" spans="1:24" x14ac:dyDescent="0.25">
      <c r="A167" s="26">
        <v>164</v>
      </c>
      <c r="B167" t="s">
        <v>642</v>
      </c>
      <c r="C167" s="9" t="s">
        <v>653</v>
      </c>
      <c r="D167" t="s">
        <v>90</v>
      </c>
      <c r="E167" t="s">
        <v>656</v>
      </c>
      <c r="F167">
        <v>18</v>
      </c>
      <c r="G167">
        <v>19</v>
      </c>
      <c r="H167">
        <v>20</v>
      </c>
      <c r="I167">
        <v>21</v>
      </c>
      <c r="J167">
        <v>23</v>
      </c>
      <c r="K167">
        <v>24</v>
      </c>
      <c r="L167">
        <v>25</v>
      </c>
      <c r="M167">
        <v>44</v>
      </c>
      <c r="N167"/>
      <c r="Q167" s="26" t="s">
        <v>616</v>
      </c>
      <c r="R167" s="63" t="s">
        <v>616</v>
      </c>
      <c r="S167" s="26" t="s">
        <v>611</v>
      </c>
      <c r="T167" s="26" t="s">
        <v>614</v>
      </c>
      <c r="U167" s="26" t="s">
        <v>612</v>
      </c>
      <c r="V167" s="26" t="s">
        <v>599</v>
      </c>
      <c r="W167" s="26" t="s">
        <v>659</v>
      </c>
      <c r="X167" s="26" t="s">
        <v>613</v>
      </c>
    </row>
    <row r="168" spans="1:24" x14ac:dyDescent="0.25">
      <c r="A168" s="26">
        <v>165</v>
      </c>
      <c r="B168" t="s">
        <v>643</v>
      </c>
      <c r="C168" s="9" t="s">
        <v>654</v>
      </c>
      <c r="D168" t="s">
        <v>90</v>
      </c>
      <c r="E168" t="s">
        <v>656</v>
      </c>
      <c r="F168">
        <v>18</v>
      </c>
      <c r="G168">
        <v>19</v>
      </c>
      <c r="H168">
        <v>20</v>
      </c>
      <c r="I168">
        <v>21</v>
      </c>
      <c r="J168">
        <v>23</v>
      </c>
      <c r="K168">
        <v>24</v>
      </c>
      <c r="L168">
        <v>25</v>
      </c>
      <c r="M168">
        <v>44</v>
      </c>
      <c r="N168"/>
      <c r="Q168" s="26" t="s">
        <v>616</v>
      </c>
      <c r="R168" s="63" t="s">
        <v>616</v>
      </c>
      <c r="S168" s="26" t="s">
        <v>611</v>
      </c>
      <c r="T168" s="26" t="s">
        <v>614</v>
      </c>
      <c r="U168" s="26" t="s">
        <v>612</v>
      </c>
      <c r="V168" s="26" t="s">
        <v>599</v>
      </c>
      <c r="W168" s="26" t="s">
        <v>659</v>
      </c>
      <c r="X168" s="26" t="s">
        <v>613</v>
      </c>
    </row>
    <row r="169" spans="1:24" x14ac:dyDescent="0.25">
      <c r="A169" s="26">
        <v>166</v>
      </c>
      <c r="B169" t="s">
        <v>285</v>
      </c>
      <c r="C169" s="9" t="s">
        <v>506</v>
      </c>
      <c r="D169" t="s">
        <v>137</v>
      </c>
      <c r="E169" t="s">
        <v>656</v>
      </c>
      <c r="F169">
        <v>46</v>
      </c>
      <c r="G169">
        <v>49</v>
      </c>
      <c r="H169">
        <v>53</v>
      </c>
      <c r="I169">
        <v>54</v>
      </c>
      <c r="J169"/>
      <c r="K169"/>
      <c r="L169"/>
      <c r="M169"/>
      <c r="N169"/>
      <c r="Q169" s="26" t="s">
        <v>626</v>
      </c>
      <c r="R169" s="26" t="s">
        <v>625</v>
      </c>
      <c r="S169" s="26" t="s">
        <v>616</v>
      </c>
      <c r="T169" s="63" t="s">
        <v>632</v>
      </c>
    </row>
    <row r="170" spans="1:24" x14ac:dyDescent="0.25">
      <c r="A170" s="26">
        <v>167</v>
      </c>
      <c r="B170" t="s">
        <v>286</v>
      </c>
      <c r="C170" s="9" t="s">
        <v>507</v>
      </c>
      <c r="D170" t="s">
        <v>137</v>
      </c>
      <c r="E170" t="s">
        <v>656</v>
      </c>
      <c r="F170">
        <v>46</v>
      </c>
      <c r="G170">
        <v>49</v>
      </c>
      <c r="H170">
        <v>53</v>
      </c>
      <c r="I170">
        <v>54</v>
      </c>
      <c r="J170"/>
      <c r="K170"/>
      <c r="L170"/>
      <c r="M170"/>
      <c r="N170"/>
      <c r="Q170" s="26" t="s">
        <v>626</v>
      </c>
      <c r="R170" s="26" t="s">
        <v>625</v>
      </c>
      <c r="S170" s="26" t="s">
        <v>616</v>
      </c>
      <c r="T170" s="63" t="s">
        <v>632</v>
      </c>
    </row>
    <row r="171" spans="1:24" x14ac:dyDescent="0.25">
      <c r="A171" s="26">
        <v>168</v>
      </c>
      <c r="B171" t="s">
        <v>287</v>
      </c>
      <c r="C171" s="9" t="s">
        <v>508</v>
      </c>
      <c r="D171" t="s">
        <v>137</v>
      </c>
      <c r="E171" t="s">
        <v>656</v>
      </c>
      <c r="F171">
        <v>46</v>
      </c>
      <c r="G171">
        <v>49</v>
      </c>
      <c r="H171">
        <v>53</v>
      </c>
      <c r="I171">
        <v>54</v>
      </c>
      <c r="J171"/>
      <c r="K171"/>
      <c r="L171"/>
      <c r="M171"/>
      <c r="N171"/>
      <c r="Q171" s="26" t="s">
        <v>626</v>
      </c>
      <c r="R171" s="26" t="s">
        <v>625</v>
      </c>
      <c r="S171" s="26" t="s">
        <v>616</v>
      </c>
      <c r="T171" s="63" t="s">
        <v>632</v>
      </c>
    </row>
    <row r="172" spans="1:24" x14ac:dyDescent="0.25">
      <c r="A172" s="26">
        <v>169</v>
      </c>
      <c r="B172" t="s">
        <v>288</v>
      </c>
      <c r="C172" s="9" t="s">
        <v>509</v>
      </c>
      <c r="D172" t="s">
        <v>137</v>
      </c>
      <c r="E172" t="s">
        <v>656</v>
      </c>
      <c r="F172">
        <v>46</v>
      </c>
      <c r="G172">
        <v>49</v>
      </c>
      <c r="H172">
        <v>53</v>
      </c>
      <c r="I172">
        <v>54</v>
      </c>
      <c r="J172"/>
      <c r="K172"/>
      <c r="L172"/>
      <c r="M172"/>
      <c r="N172"/>
      <c r="Q172" s="26" t="s">
        <v>626</v>
      </c>
      <c r="R172" s="26" t="s">
        <v>625</v>
      </c>
      <c r="S172" s="26" t="s">
        <v>616</v>
      </c>
      <c r="T172" s="63" t="s">
        <v>632</v>
      </c>
    </row>
    <row r="173" spans="1:24" x14ac:dyDescent="0.25">
      <c r="A173" s="26">
        <v>170</v>
      </c>
      <c r="B173" t="s">
        <v>289</v>
      </c>
      <c r="C173" s="9" t="s">
        <v>510</v>
      </c>
      <c r="D173" t="s">
        <v>137</v>
      </c>
      <c r="E173" t="s">
        <v>656</v>
      </c>
      <c r="F173">
        <v>46</v>
      </c>
      <c r="G173">
        <v>49</v>
      </c>
      <c r="H173">
        <v>53</v>
      </c>
      <c r="I173">
        <v>54</v>
      </c>
      <c r="J173"/>
      <c r="K173"/>
      <c r="L173"/>
      <c r="M173"/>
      <c r="N173"/>
      <c r="Q173" s="26" t="s">
        <v>626</v>
      </c>
      <c r="R173" s="26" t="s">
        <v>625</v>
      </c>
      <c r="S173" s="26" t="s">
        <v>616</v>
      </c>
      <c r="T173" s="63" t="s">
        <v>632</v>
      </c>
    </row>
    <row r="174" spans="1:24" x14ac:dyDescent="0.25">
      <c r="A174" s="26">
        <v>171</v>
      </c>
      <c r="B174" t="s">
        <v>644</v>
      </c>
      <c r="C174" s="9" t="s">
        <v>655</v>
      </c>
      <c r="D174" t="s">
        <v>90</v>
      </c>
      <c r="E174" t="s">
        <v>656</v>
      </c>
      <c r="F174">
        <v>18</v>
      </c>
      <c r="G174">
        <v>19</v>
      </c>
      <c r="H174">
        <v>20</v>
      </c>
      <c r="I174">
        <v>21</v>
      </c>
      <c r="J174">
        <v>23</v>
      </c>
      <c r="K174">
        <v>24</v>
      </c>
      <c r="L174">
        <v>25</v>
      </c>
      <c r="M174">
        <v>44</v>
      </c>
      <c r="N174"/>
      <c r="Q174" s="26" t="s">
        <v>616</v>
      </c>
      <c r="R174" s="63" t="s">
        <v>616</v>
      </c>
      <c r="S174" s="26" t="s">
        <v>611</v>
      </c>
      <c r="T174" s="26" t="s">
        <v>614</v>
      </c>
      <c r="U174" s="26" t="s">
        <v>612</v>
      </c>
      <c r="V174" s="26" t="s">
        <v>599</v>
      </c>
      <c r="W174" s="26" t="s">
        <v>659</v>
      </c>
      <c r="X174" s="26" t="s">
        <v>613</v>
      </c>
    </row>
    <row r="175" spans="1:24" x14ac:dyDescent="0.25">
      <c r="A175" s="26">
        <v>172</v>
      </c>
      <c r="B175" t="s">
        <v>290</v>
      </c>
      <c r="C175" s="9" t="s">
        <v>511</v>
      </c>
      <c r="D175" t="s">
        <v>115</v>
      </c>
      <c r="E175" t="s">
        <v>656</v>
      </c>
      <c r="F175">
        <v>29</v>
      </c>
      <c r="G175">
        <v>34</v>
      </c>
      <c r="H175">
        <v>35</v>
      </c>
      <c r="I175">
        <v>36</v>
      </c>
      <c r="J175">
        <v>37</v>
      </c>
      <c r="K175">
        <v>38</v>
      </c>
      <c r="L175">
        <v>39</v>
      </c>
      <c r="M175">
        <v>46</v>
      </c>
      <c r="N175"/>
      <c r="Q175" s="26" t="s">
        <v>619</v>
      </c>
      <c r="R175" s="26" t="s">
        <v>624</v>
      </c>
      <c r="S175" s="26" t="s">
        <v>621</v>
      </c>
      <c r="T175" s="26" t="s">
        <v>618</v>
      </c>
      <c r="U175" s="26" t="s">
        <v>620</v>
      </c>
      <c r="V175" s="26" t="s">
        <v>617</v>
      </c>
      <c r="W175" s="26" t="s">
        <v>603</v>
      </c>
      <c r="X175" s="26" t="s">
        <v>624</v>
      </c>
    </row>
    <row r="176" spans="1:24" x14ac:dyDescent="0.25">
      <c r="A176" s="26">
        <v>173</v>
      </c>
      <c r="B176" t="s">
        <v>512</v>
      </c>
      <c r="C176" s="9" t="s">
        <v>513</v>
      </c>
      <c r="D176" t="s">
        <v>137</v>
      </c>
      <c r="E176" t="s">
        <v>656</v>
      </c>
      <c r="F176"/>
      <c r="G176"/>
      <c r="H176"/>
      <c r="I176"/>
      <c r="J176"/>
      <c r="K176"/>
      <c r="L176"/>
      <c r="M176"/>
      <c r="N176"/>
    </row>
    <row r="177" spans="1:24" x14ac:dyDescent="0.25">
      <c r="A177" s="26">
        <v>174</v>
      </c>
      <c r="B177" t="s">
        <v>514</v>
      </c>
      <c r="C177" s="9" t="s">
        <v>515</v>
      </c>
      <c r="D177" t="s">
        <v>137</v>
      </c>
      <c r="E177"/>
      <c r="F177"/>
      <c r="G177"/>
      <c r="H177"/>
      <c r="I177"/>
      <c r="J177"/>
      <c r="K177"/>
      <c r="L177"/>
      <c r="M177"/>
      <c r="N177"/>
    </row>
    <row r="178" spans="1:24" x14ac:dyDescent="0.25">
      <c r="A178" s="26">
        <v>175</v>
      </c>
      <c r="B178" t="s">
        <v>291</v>
      </c>
      <c r="C178" s="9" t="s">
        <v>516</v>
      </c>
      <c r="D178" t="s">
        <v>115</v>
      </c>
      <c r="E178" t="s">
        <v>656</v>
      </c>
      <c r="F178">
        <v>29</v>
      </c>
      <c r="G178">
        <v>34</v>
      </c>
      <c r="H178">
        <v>35</v>
      </c>
      <c r="I178">
        <v>36</v>
      </c>
      <c r="J178">
        <v>37</v>
      </c>
      <c r="K178">
        <v>38</v>
      </c>
      <c r="L178">
        <v>39</v>
      </c>
      <c r="M178">
        <v>46</v>
      </c>
      <c r="N178"/>
      <c r="Q178" s="26" t="s">
        <v>619</v>
      </c>
      <c r="R178" s="26" t="s">
        <v>624</v>
      </c>
      <c r="S178" s="26" t="s">
        <v>621</v>
      </c>
      <c r="T178" s="26" t="s">
        <v>618</v>
      </c>
      <c r="U178" s="26" t="s">
        <v>620</v>
      </c>
      <c r="V178" s="26" t="s">
        <v>617</v>
      </c>
      <c r="W178" s="26" t="s">
        <v>603</v>
      </c>
      <c r="X178" s="26" t="s">
        <v>624</v>
      </c>
    </row>
    <row r="179" spans="1:24" x14ac:dyDescent="0.25">
      <c r="A179" s="26">
        <v>176</v>
      </c>
      <c r="B179" t="s">
        <v>292</v>
      </c>
      <c r="C179" s="9" t="s">
        <v>517</v>
      </c>
      <c r="D179" t="s">
        <v>595</v>
      </c>
      <c r="E179"/>
      <c r="F179">
        <v>52</v>
      </c>
      <c r="G179"/>
      <c r="H179"/>
      <c r="I179"/>
      <c r="J179"/>
      <c r="K179"/>
      <c r="L179"/>
      <c r="M179"/>
      <c r="N179"/>
    </row>
    <row r="180" spans="1:24" x14ac:dyDescent="0.25">
      <c r="A180" s="26">
        <v>177</v>
      </c>
      <c r="B180" t="s">
        <v>293</v>
      </c>
      <c r="C180" s="9" t="s">
        <v>518</v>
      </c>
      <c r="D180" t="s">
        <v>137</v>
      </c>
      <c r="E180"/>
      <c r="F180">
        <v>46</v>
      </c>
      <c r="G180">
        <v>49</v>
      </c>
      <c r="H180">
        <v>53</v>
      </c>
      <c r="I180">
        <v>54</v>
      </c>
      <c r="J180"/>
      <c r="K180"/>
      <c r="L180"/>
      <c r="M180"/>
      <c r="N180"/>
      <c r="Q180" s="26" t="s">
        <v>623</v>
      </c>
      <c r="R180" s="26" t="s">
        <v>625</v>
      </c>
      <c r="S180" s="26" t="s">
        <v>616</v>
      </c>
      <c r="T180" s="63" t="s">
        <v>632</v>
      </c>
    </row>
    <row r="181" spans="1:24" x14ac:dyDescent="0.25">
      <c r="A181" s="26">
        <v>178</v>
      </c>
      <c r="B181" t="s">
        <v>294</v>
      </c>
      <c r="C181" s="9" t="s">
        <v>519</v>
      </c>
      <c r="D181" t="s">
        <v>137</v>
      </c>
      <c r="E181"/>
      <c r="F181">
        <v>46</v>
      </c>
      <c r="G181">
        <v>49</v>
      </c>
      <c r="H181">
        <v>53</v>
      </c>
      <c r="I181">
        <v>54</v>
      </c>
      <c r="J181"/>
      <c r="K181"/>
      <c r="L181"/>
      <c r="M181"/>
      <c r="N181"/>
      <c r="Q181" s="26" t="s">
        <v>623</v>
      </c>
      <c r="R181" s="26" t="s">
        <v>625</v>
      </c>
      <c r="S181" s="26" t="s">
        <v>616</v>
      </c>
      <c r="T181" s="63" t="s">
        <v>632</v>
      </c>
    </row>
    <row r="182" spans="1:24" x14ac:dyDescent="0.25">
      <c r="A182" s="26">
        <v>179</v>
      </c>
      <c r="B182" t="s">
        <v>295</v>
      </c>
      <c r="C182" s="9" t="s">
        <v>520</v>
      </c>
      <c r="D182" t="s">
        <v>137</v>
      </c>
      <c r="E182" t="s">
        <v>656</v>
      </c>
      <c r="F182">
        <v>46</v>
      </c>
      <c r="G182">
        <v>49</v>
      </c>
      <c r="H182">
        <v>53</v>
      </c>
      <c r="I182">
        <v>54</v>
      </c>
      <c r="J182"/>
      <c r="K182"/>
      <c r="L182"/>
      <c r="M182"/>
      <c r="N182"/>
      <c r="Q182" s="26" t="s">
        <v>626</v>
      </c>
      <c r="R182" s="26" t="s">
        <v>625</v>
      </c>
      <c r="S182" s="26" t="s">
        <v>616</v>
      </c>
      <c r="T182" s="63" t="s">
        <v>632</v>
      </c>
    </row>
    <row r="183" spans="1:24" x14ac:dyDescent="0.25">
      <c r="A183" s="26">
        <v>180</v>
      </c>
      <c r="B183" t="s">
        <v>697</v>
      </c>
      <c r="C183" s="9" t="s">
        <v>724</v>
      </c>
      <c r="D183" t="s">
        <v>90</v>
      </c>
      <c r="E183"/>
      <c r="F183">
        <v>18</v>
      </c>
      <c r="G183">
        <v>19</v>
      </c>
      <c r="H183">
        <v>20</v>
      </c>
      <c r="I183">
        <v>21</v>
      </c>
      <c r="J183">
        <v>23</v>
      </c>
      <c r="K183">
        <v>24</v>
      </c>
      <c r="L183">
        <v>25</v>
      </c>
      <c r="M183">
        <v>44</v>
      </c>
      <c r="N183"/>
      <c r="Q183" s="26" t="s">
        <v>615</v>
      </c>
      <c r="R183" s="26" t="s">
        <v>615</v>
      </c>
      <c r="S183" s="26" t="s">
        <v>611</v>
      </c>
      <c r="T183" s="26" t="s">
        <v>614</v>
      </c>
      <c r="U183" s="26" t="s">
        <v>612</v>
      </c>
      <c r="V183" s="26" t="s">
        <v>599</v>
      </c>
      <c r="W183" s="26" t="s">
        <v>659</v>
      </c>
      <c r="X183" s="26" t="s">
        <v>613</v>
      </c>
    </row>
    <row r="184" spans="1:24" x14ac:dyDescent="0.25">
      <c r="A184" s="26">
        <v>181</v>
      </c>
      <c r="B184" t="s">
        <v>296</v>
      </c>
      <c r="C184" s="9" t="s">
        <v>521</v>
      </c>
      <c r="D184" t="s">
        <v>137</v>
      </c>
      <c r="E184" t="s">
        <v>656</v>
      </c>
      <c r="F184">
        <v>46</v>
      </c>
      <c r="G184">
        <v>49</v>
      </c>
      <c r="H184">
        <v>53</v>
      </c>
      <c r="I184">
        <v>54</v>
      </c>
      <c r="J184"/>
      <c r="K184"/>
      <c r="L184"/>
      <c r="M184"/>
      <c r="N184"/>
      <c r="Q184" s="26" t="s">
        <v>626</v>
      </c>
      <c r="R184" s="26" t="s">
        <v>625</v>
      </c>
      <c r="S184" s="26" t="s">
        <v>616</v>
      </c>
      <c r="T184" s="63" t="s">
        <v>632</v>
      </c>
    </row>
    <row r="185" spans="1:24" x14ac:dyDescent="0.25">
      <c r="A185" s="26">
        <v>182</v>
      </c>
      <c r="B185" t="s">
        <v>297</v>
      </c>
      <c r="C185" s="9" t="s">
        <v>522</v>
      </c>
      <c r="D185" t="s">
        <v>137</v>
      </c>
      <c r="E185" t="s">
        <v>656</v>
      </c>
      <c r="F185">
        <v>46</v>
      </c>
      <c r="G185">
        <v>49</v>
      </c>
      <c r="H185">
        <v>53</v>
      </c>
      <c r="I185">
        <v>54</v>
      </c>
      <c r="J185"/>
      <c r="K185"/>
      <c r="L185"/>
      <c r="M185"/>
      <c r="N185"/>
      <c r="Q185" s="26" t="s">
        <v>626</v>
      </c>
      <c r="R185" s="26" t="s">
        <v>625</v>
      </c>
      <c r="S185" s="26" t="s">
        <v>616</v>
      </c>
      <c r="T185" s="63" t="s">
        <v>632</v>
      </c>
    </row>
    <row r="186" spans="1:24" x14ac:dyDescent="0.25">
      <c r="A186" s="26">
        <v>183</v>
      </c>
      <c r="B186" t="s">
        <v>523</v>
      </c>
      <c r="C186" s="9" t="s">
        <v>524</v>
      </c>
      <c r="D186" t="s">
        <v>595</v>
      </c>
      <c r="E186"/>
      <c r="F186">
        <v>52</v>
      </c>
      <c r="G186"/>
      <c r="H186"/>
      <c r="I186"/>
      <c r="J186"/>
      <c r="K186"/>
      <c r="L186"/>
      <c r="M186"/>
      <c r="N186"/>
    </row>
    <row r="187" spans="1:24" x14ac:dyDescent="0.25">
      <c r="A187" s="26">
        <v>184</v>
      </c>
      <c r="B187" t="s">
        <v>298</v>
      </c>
      <c r="C187" s="9" t="s">
        <v>525</v>
      </c>
      <c r="D187" t="s">
        <v>595</v>
      </c>
      <c r="E187"/>
      <c r="F187">
        <v>52</v>
      </c>
      <c r="G187"/>
      <c r="H187"/>
      <c r="I187"/>
      <c r="J187"/>
      <c r="K187"/>
      <c r="L187"/>
      <c r="M187"/>
      <c r="N187"/>
    </row>
    <row r="188" spans="1:24" x14ac:dyDescent="0.25">
      <c r="A188" s="26">
        <v>185</v>
      </c>
      <c r="B188" t="s">
        <v>526</v>
      </c>
      <c r="C188" s="9" t="s">
        <v>527</v>
      </c>
      <c r="D188" t="s">
        <v>115</v>
      </c>
      <c r="E188"/>
      <c r="F188">
        <v>34</v>
      </c>
      <c r="G188">
        <v>35</v>
      </c>
      <c r="H188">
        <v>36</v>
      </c>
      <c r="I188">
        <v>37</v>
      </c>
      <c r="J188">
        <v>38</v>
      </c>
      <c r="K188">
        <v>39</v>
      </c>
      <c r="L188">
        <v>46</v>
      </c>
      <c r="M188"/>
      <c r="N188"/>
      <c r="Q188" s="26" t="s">
        <v>620</v>
      </c>
      <c r="R188" s="26" t="s">
        <v>621</v>
      </c>
      <c r="S188" s="26" t="s">
        <v>618</v>
      </c>
      <c r="T188" s="26" t="s">
        <v>620</v>
      </c>
      <c r="U188" s="26" t="s">
        <v>617</v>
      </c>
      <c r="V188" s="26" t="s">
        <v>603</v>
      </c>
      <c r="W188" s="26" t="s">
        <v>623</v>
      </c>
    </row>
    <row r="189" spans="1:24" x14ac:dyDescent="0.25">
      <c r="A189" s="26">
        <v>186</v>
      </c>
      <c r="B189" t="s">
        <v>528</v>
      </c>
      <c r="C189" s="9" t="s">
        <v>529</v>
      </c>
      <c r="D189" t="s">
        <v>595</v>
      </c>
      <c r="E189"/>
      <c r="F189">
        <v>52</v>
      </c>
      <c r="G189"/>
      <c r="H189"/>
      <c r="I189"/>
      <c r="J189"/>
      <c r="K189"/>
      <c r="L189"/>
      <c r="M189"/>
      <c r="N189"/>
    </row>
    <row r="190" spans="1:24" x14ac:dyDescent="0.25">
      <c r="A190" s="26">
        <v>187</v>
      </c>
      <c r="B190" t="s">
        <v>698</v>
      </c>
      <c r="C190" s="9" t="s">
        <v>725</v>
      </c>
      <c r="D190" t="s">
        <v>90</v>
      </c>
      <c r="E190"/>
      <c r="F190">
        <v>18</v>
      </c>
      <c r="G190">
        <v>19</v>
      </c>
      <c r="H190">
        <v>20</v>
      </c>
      <c r="I190">
        <v>21</v>
      </c>
      <c r="J190">
        <v>23</v>
      </c>
      <c r="K190">
        <v>24</v>
      </c>
      <c r="L190">
        <v>25</v>
      </c>
      <c r="M190">
        <v>44</v>
      </c>
      <c r="N190"/>
      <c r="Q190" s="26" t="s">
        <v>615</v>
      </c>
      <c r="R190" s="26" t="s">
        <v>615</v>
      </c>
      <c r="S190" s="26" t="s">
        <v>611</v>
      </c>
      <c r="T190" s="26" t="s">
        <v>614</v>
      </c>
      <c r="U190" s="26" t="s">
        <v>612</v>
      </c>
      <c r="V190" s="26" t="s">
        <v>599</v>
      </c>
      <c r="W190" s="26" t="s">
        <v>659</v>
      </c>
      <c r="X190" s="26" t="s">
        <v>613</v>
      </c>
    </row>
    <row r="191" spans="1:24" x14ac:dyDescent="0.25">
      <c r="A191" s="26">
        <v>188</v>
      </c>
      <c r="B191" t="s">
        <v>299</v>
      </c>
      <c r="C191" s="9" t="s">
        <v>530</v>
      </c>
      <c r="D191" t="s">
        <v>137</v>
      </c>
      <c r="E191" t="s">
        <v>656</v>
      </c>
      <c r="F191">
        <v>46</v>
      </c>
      <c r="G191">
        <v>49</v>
      </c>
      <c r="H191">
        <v>53</v>
      </c>
      <c r="I191">
        <v>54</v>
      </c>
      <c r="J191"/>
      <c r="K191"/>
      <c r="L191"/>
      <c r="M191"/>
      <c r="N191"/>
      <c r="Q191" s="26" t="s">
        <v>626</v>
      </c>
      <c r="R191" s="26" t="s">
        <v>625</v>
      </c>
      <c r="S191" s="26" t="s">
        <v>616</v>
      </c>
      <c r="T191" s="63" t="s">
        <v>632</v>
      </c>
    </row>
    <row r="192" spans="1:24" x14ac:dyDescent="0.25">
      <c r="A192" s="26">
        <v>189</v>
      </c>
      <c r="B192" t="s">
        <v>300</v>
      </c>
      <c r="C192" s="9" t="s">
        <v>531</v>
      </c>
      <c r="D192" t="s">
        <v>595</v>
      </c>
      <c r="E192" t="s">
        <v>656</v>
      </c>
      <c r="F192">
        <v>52</v>
      </c>
      <c r="G192"/>
      <c r="H192"/>
      <c r="I192"/>
      <c r="J192"/>
      <c r="K192"/>
      <c r="L192"/>
      <c r="M192"/>
      <c r="N192"/>
    </row>
    <row r="193" spans="1:24" x14ac:dyDescent="0.25">
      <c r="A193" s="26">
        <v>190</v>
      </c>
      <c r="B193" t="s">
        <v>699</v>
      </c>
      <c r="C193" s="9" t="s">
        <v>726</v>
      </c>
      <c r="D193" t="s">
        <v>90</v>
      </c>
      <c r="E193"/>
      <c r="F193">
        <v>18</v>
      </c>
      <c r="G193">
        <v>19</v>
      </c>
      <c r="H193">
        <v>20</v>
      </c>
      <c r="I193">
        <v>21</v>
      </c>
      <c r="J193">
        <v>23</v>
      </c>
      <c r="K193">
        <v>24</v>
      </c>
      <c r="L193">
        <v>25</v>
      </c>
      <c r="M193">
        <v>44</v>
      </c>
      <c r="N193"/>
      <c r="Q193" s="26" t="s">
        <v>615</v>
      </c>
      <c r="R193" s="26" t="s">
        <v>615</v>
      </c>
      <c r="S193" s="26" t="s">
        <v>611</v>
      </c>
      <c r="T193" s="26" t="s">
        <v>614</v>
      </c>
      <c r="U193" s="26" t="s">
        <v>612</v>
      </c>
      <c r="V193" s="26" t="s">
        <v>599</v>
      </c>
      <c r="W193" s="26" t="s">
        <v>659</v>
      </c>
      <c r="X193" s="26" t="s">
        <v>613</v>
      </c>
    </row>
    <row r="194" spans="1:24" x14ac:dyDescent="0.25">
      <c r="A194" s="26">
        <v>191</v>
      </c>
      <c r="B194" t="s">
        <v>301</v>
      </c>
      <c r="C194" s="9" t="s">
        <v>532</v>
      </c>
      <c r="D194" t="s">
        <v>137</v>
      </c>
      <c r="E194" t="s">
        <v>656</v>
      </c>
      <c r="F194">
        <v>46</v>
      </c>
      <c r="G194">
        <v>49</v>
      </c>
      <c r="H194">
        <v>53</v>
      </c>
      <c r="I194">
        <v>54</v>
      </c>
      <c r="J194"/>
      <c r="K194"/>
      <c r="L194"/>
      <c r="M194"/>
      <c r="N194"/>
      <c r="Q194" s="26" t="s">
        <v>626</v>
      </c>
      <c r="R194" s="26" t="s">
        <v>625</v>
      </c>
      <c r="S194" s="26" t="s">
        <v>616</v>
      </c>
      <c r="T194" s="63" t="s">
        <v>632</v>
      </c>
    </row>
    <row r="195" spans="1:24" x14ac:dyDescent="0.25">
      <c r="A195" s="26">
        <v>192</v>
      </c>
      <c r="B195" t="s">
        <v>302</v>
      </c>
      <c r="C195" s="9" t="s">
        <v>533</v>
      </c>
      <c r="D195" t="s">
        <v>595</v>
      </c>
      <c r="E195" t="s">
        <v>656</v>
      </c>
      <c r="F195">
        <v>52</v>
      </c>
      <c r="G195"/>
      <c r="H195"/>
      <c r="I195"/>
      <c r="J195"/>
      <c r="K195"/>
      <c r="L195"/>
      <c r="M195"/>
      <c r="N195"/>
    </row>
    <row r="196" spans="1:24" x14ac:dyDescent="0.25">
      <c r="A196" s="26">
        <v>193</v>
      </c>
      <c r="B196" t="s">
        <v>303</v>
      </c>
      <c r="C196" s="9" t="s">
        <v>534</v>
      </c>
      <c r="D196" t="s">
        <v>115</v>
      </c>
      <c r="E196"/>
      <c r="F196">
        <v>34</v>
      </c>
      <c r="G196">
        <v>35</v>
      </c>
      <c r="H196">
        <v>36</v>
      </c>
      <c r="I196">
        <v>37</v>
      </c>
      <c r="J196">
        <v>38</v>
      </c>
      <c r="K196">
        <v>39</v>
      </c>
      <c r="L196">
        <v>46</v>
      </c>
      <c r="M196"/>
      <c r="N196"/>
      <c r="Q196" s="26" t="s">
        <v>620</v>
      </c>
      <c r="R196" s="26" t="s">
        <v>621</v>
      </c>
      <c r="S196" s="26" t="s">
        <v>618</v>
      </c>
      <c r="T196" s="26" t="s">
        <v>620</v>
      </c>
      <c r="U196" s="26" t="s">
        <v>617</v>
      </c>
      <c r="V196" s="26" t="s">
        <v>603</v>
      </c>
      <c r="W196" s="26" t="s">
        <v>623</v>
      </c>
    </row>
    <row r="197" spans="1:24" x14ac:dyDescent="0.25">
      <c r="A197" s="26">
        <v>194</v>
      </c>
      <c r="B197" t="s">
        <v>304</v>
      </c>
      <c r="C197" s="9" t="s">
        <v>535</v>
      </c>
      <c r="D197" t="s">
        <v>595</v>
      </c>
      <c r="E197"/>
      <c r="F197">
        <v>52</v>
      </c>
      <c r="G197"/>
      <c r="H197"/>
      <c r="I197"/>
      <c r="J197"/>
      <c r="K197"/>
      <c r="L197"/>
      <c r="M197"/>
      <c r="N197"/>
    </row>
    <row r="198" spans="1:24" x14ac:dyDescent="0.25">
      <c r="A198" s="26">
        <v>195</v>
      </c>
      <c r="B198" t="s">
        <v>305</v>
      </c>
      <c r="C198" s="9" t="s">
        <v>536</v>
      </c>
      <c r="D198" t="s">
        <v>595</v>
      </c>
      <c r="E198"/>
      <c r="F198">
        <v>52</v>
      </c>
      <c r="G198"/>
      <c r="H198"/>
      <c r="I198"/>
      <c r="J198"/>
      <c r="K198"/>
      <c r="L198"/>
      <c r="M198"/>
      <c r="N198"/>
    </row>
    <row r="199" spans="1:24" x14ac:dyDescent="0.25">
      <c r="A199" s="26">
        <v>196</v>
      </c>
      <c r="B199" t="s">
        <v>537</v>
      </c>
      <c r="C199" s="9" t="s">
        <v>538</v>
      </c>
      <c r="D199" t="s">
        <v>115</v>
      </c>
      <c r="E199"/>
      <c r="F199">
        <v>34</v>
      </c>
      <c r="G199">
        <v>35</v>
      </c>
      <c r="H199">
        <v>36</v>
      </c>
      <c r="I199">
        <v>37</v>
      </c>
      <c r="J199">
        <v>38</v>
      </c>
      <c r="K199">
        <v>39</v>
      </c>
      <c r="L199">
        <v>46</v>
      </c>
      <c r="M199"/>
      <c r="N199"/>
      <c r="Q199" s="26" t="s">
        <v>620</v>
      </c>
      <c r="R199" s="26" t="s">
        <v>621</v>
      </c>
      <c r="S199" s="26" t="s">
        <v>618</v>
      </c>
      <c r="T199" s="26" t="s">
        <v>620</v>
      </c>
      <c r="U199" s="26" t="s">
        <v>617</v>
      </c>
      <c r="V199" s="26" t="s">
        <v>603</v>
      </c>
      <c r="W199" s="26" t="s">
        <v>623</v>
      </c>
    </row>
    <row r="200" spans="1:24" x14ac:dyDescent="0.25">
      <c r="A200" s="26">
        <v>197</v>
      </c>
      <c r="B200" t="s">
        <v>539</v>
      </c>
      <c r="C200" s="9" t="s">
        <v>540</v>
      </c>
      <c r="D200" t="s">
        <v>137</v>
      </c>
      <c r="E200"/>
      <c r="F200"/>
      <c r="G200"/>
      <c r="H200"/>
      <c r="I200"/>
      <c r="J200"/>
      <c r="K200"/>
      <c r="L200"/>
      <c r="M200"/>
      <c r="N200"/>
    </row>
    <row r="201" spans="1:24" x14ac:dyDescent="0.25">
      <c r="A201" s="26">
        <v>198</v>
      </c>
      <c r="B201" t="s">
        <v>541</v>
      </c>
      <c r="C201" s="9" t="s">
        <v>542</v>
      </c>
      <c r="D201" t="s">
        <v>137</v>
      </c>
      <c r="E201"/>
      <c r="F201"/>
      <c r="G201"/>
      <c r="H201"/>
      <c r="I201"/>
      <c r="J201"/>
      <c r="K201"/>
      <c r="L201"/>
      <c r="M201"/>
      <c r="N201"/>
    </row>
    <row r="202" spans="1:24" x14ac:dyDescent="0.25">
      <c r="A202" s="26">
        <v>199</v>
      </c>
      <c r="B202" t="s">
        <v>306</v>
      </c>
      <c r="C202" s="9" t="s">
        <v>543</v>
      </c>
      <c r="D202" t="s">
        <v>595</v>
      </c>
      <c r="E202"/>
      <c r="F202">
        <v>52</v>
      </c>
      <c r="G202"/>
      <c r="H202"/>
      <c r="I202"/>
      <c r="J202"/>
      <c r="K202"/>
      <c r="L202"/>
      <c r="M202"/>
      <c r="N202"/>
    </row>
    <row r="203" spans="1:24" x14ac:dyDescent="0.25">
      <c r="A203" s="26">
        <v>200</v>
      </c>
      <c r="B203" t="s">
        <v>307</v>
      </c>
      <c r="C203" s="9" t="s">
        <v>544</v>
      </c>
      <c r="D203" t="s">
        <v>595</v>
      </c>
      <c r="E203"/>
      <c r="F203">
        <v>52</v>
      </c>
      <c r="G203"/>
      <c r="H203"/>
      <c r="I203"/>
      <c r="J203"/>
      <c r="K203"/>
      <c r="L203"/>
      <c r="M203"/>
      <c r="N203"/>
    </row>
    <row r="204" spans="1:24" x14ac:dyDescent="0.25">
      <c r="A204" s="26">
        <v>201</v>
      </c>
      <c r="B204" t="s">
        <v>308</v>
      </c>
      <c r="C204" s="9" t="s">
        <v>545</v>
      </c>
      <c r="D204" t="s">
        <v>595</v>
      </c>
      <c r="E204"/>
      <c r="F204">
        <v>52</v>
      </c>
      <c r="G204"/>
      <c r="H204"/>
      <c r="I204"/>
      <c r="J204"/>
      <c r="K204"/>
      <c r="L204"/>
      <c r="M204"/>
      <c r="N204"/>
    </row>
    <row r="205" spans="1:24" x14ac:dyDescent="0.25">
      <c r="A205" s="26">
        <v>202</v>
      </c>
      <c r="B205" t="s">
        <v>701</v>
      </c>
      <c r="C205" s="9" t="s">
        <v>727</v>
      </c>
      <c r="D205" t="s">
        <v>90</v>
      </c>
      <c r="E205"/>
      <c r="F205">
        <v>18</v>
      </c>
      <c r="G205">
        <v>19</v>
      </c>
      <c r="H205">
        <v>20</v>
      </c>
      <c r="I205">
        <v>21</v>
      </c>
      <c r="J205">
        <v>23</v>
      </c>
      <c r="K205">
        <v>24</v>
      </c>
      <c r="L205">
        <v>25</v>
      </c>
      <c r="M205">
        <v>44</v>
      </c>
      <c r="N205"/>
      <c r="Q205" s="26" t="s">
        <v>615</v>
      </c>
      <c r="R205" s="26" t="s">
        <v>615</v>
      </c>
      <c r="S205" s="26" t="s">
        <v>611</v>
      </c>
      <c r="T205" s="26" t="s">
        <v>614</v>
      </c>
      <c r="U205" s="26" t="s">
        <v>612</v>
      </c>
      <c r="V205" s="26" t="s">
        <v>599</v>
      </c>
      <c r="W205" s="26" t="s">
        <v>659</v>
      </c>
      <c r="X205" s="26" t="s">
        <v>613</v>
      </c>
    </row>
    <row r="206" spans="1:24" x14ac:dyDescent="0.25">
      <c r="A206" s="26">
        <v>203</v>
      </c>
      <c r="B206" t="s">
        <v>309</v>
      </c>
      <c r="C206" s="9">
        <v>22318001</v>
      </c>
      <c r="D206" t="s">
        <v>115</v>
      </c>
      <c r="E206"/>
      <c r="F206">
        <v>34</v>
      </c>
      <c r="G206">
        <v>35</v>
      </c>
      <c r="H206">
        <v>36</v>
      </c>
      <c r="I206">
        <v>37</v>
      </c>
      <c r="J206">
        <v>38</v>
      </c>
      <c r="K206">
        <v>39</v>
      </c>
      <c r="L206">
        <v>46</v>
      </c>
      <c r="M206"/>
      <c r="N206"/>
      <c r="Q206" s="26" t="s">
        <v>620</v>
      </c>
      <c r="R206" s="26" t="s">
        <v>621</v>
      </c>
      <c r="S206" s="26" t="s">
        <v>618</v>
      </c>
      <c r="T206" s="26" t="s">
        <v>620</v>
      </c>
      <c r="U206" s="26" t="s">
        <v>617</v>
      </c>
      <c r="V206" s="26" t="s">
        <v>603</v>
      </c>
      <c r="W206" s="26" t="s">
        <v>623</v>
      </c>
    </row>
    <row r="207" spans="1:24" x14ac:dyDescent="0.25">
      <c r="A207" s="26">
        <v>204</v>
      </c>
      <c r="B207" t="s">
        <v>310</v>
      </c>
      <c r="C207" s="9">
        <v>22418009</v>
      </c>
      <c r="D207" t="s">
        <v>137</v>
      </c>
      <c r="E207"/>
      <c r="F207">
        <v>46</v>
      </c>
      <c r="G207">
        <v>49</v>
      </c>
      <c r="H207">
        <v>53</v>
      </c>
      <c r="I207">
        <v>54</v>
      </c>
      <c r="J207"/>
      <c r="K207"/>
      <c r="L207"/>
      <c r="M207"/>
      <c r="N207"/>
      <c r="Q207" s="26" t="s">
        <v>623</v>
      </c>
      <c r="R207" s="26" t="s">
        <v>625</v>
      </c>
      <c r="S207" s="26" t="s">
        <v>616</v>
      </c>
      <c r="T207" s="63" t="s">
        <v>632</v>
      </c>
    </row>
    <row r="208" spans="1:24" x14ac:dyDescent="0.25">
      <c r="A208" s="26">
        <v>205</v>
      </c>
      <c r="B208" t="s">
        <v>311</v>
      </c>
      <c r="C208" s="9" t="s">
        <v>546</v>
      </c>
      <c r="D208" t="s">
        <v>115</v>
      </c>
      <c r="E208"/>
      <c r="F208">
        <v>34</v>
      </c>
      <c r="G208">
        <v>35</v>
      </c>
      <c r="H208">
        <v>36</v>
      </c>
      <c r="I208">
        <v>37</v>
      </c>
      <c r="J208">
        <v>38</v>
      </c>
      <c r="K208">
        <v>39</v>
      </c>
      <c r="L208">
        <v>46</v>
      </c>
      <c r="M208"/>
      <c r="N208"/>
      <c r="Q208" s="26" t="s">
        <v>620</v>
      </c>
      <c r="R208" s="26" t="s">
        <v>621</v>
      </c>
      <c r="S208" s="26" t="s">
        <v>618</v>
      </c>
      <c r="T208" s="26" t="s">
        <v>620</v>
      </c>
      <c r="U208" s="26" t="s">
        <v>617</v>
      </c>
      <c r="V208" s="26" t="s">
        <v>603</v>
      </c>
      <c r="W208" s="26" t="s">
        <v>623</v>
      </c>
    </row>
    <row r="209" spans="1:24" x14ac:dyDescent="0.25">
      <c r="A209" s="26">
        <v>206</v>
      </c>
      <c r="B209" t="s">
        <v>312</v>
      </c>
      <c r="C209" s="9">
        <v>21118004</v>
      </c>
      <c r="D209" t="s">
        <v>90</v>
      </c>
      <c r="E209"/>
      <c r="F209">
        <v>18</v>
      </c>
      <c r="G209">
        <v>19</v>
      </c>
      <c r="H209">
        <v>20</v>
      </c>
      <c r="I209">
        <v>21</v>
      </c>
      <c r="J209">
        <v>23</v>
      </c>
      <c r="K209">
        <v>24</v>
      </c>
      <c r="L209">
        <v>25</v>
      </c>
      <c r="M209">
        <v>44</v>
      </c>
      <c r="N209"/>
      <c r="Q209" s="26" t="s">
        <v>615</v>
      </c>
      <c r="R209" s="26" t="s">
        <v>615</v>
      </c>
      <c r="S209" s="26" t="s">
        <v>611</v>
      </c>
      <c r="T209" s="26" t="s">
        <v>614</v>
      </c>
      <c r="U209" s="26" t="s">
        <v>612</v>
      </c>
      <c r="V209" s="26" t="s">
        <v>599</v>
      </c>
      <c r="W209" s="26" t="s">
        <v>659</v>
      </c>
      <c r="X209" s="26" t="s">
        <v>613</v>
      </c>
    </row>
    <row r="210" spans="1:24" x14ac:dyDescent="0.25">
      <c r="A210" s="26">
        <v>207</v>
      </c>
      <c r="B210" t="s">
        <v>313</v>
      </c>
      <c r="C210" s="9" t="s">
        <v>547</v>
      </c>
      <c r="D210" t="s">
        <v>595</v>
      </c>
      <c r="E210"/>
      <c r="F210">
        <v>52</v>
      </c>
      <c r="G210"/>
      <c r="H210"/>
      <c r="I210"/>
      <c r="J210"/>
      <c r="K210"/>
      <c r="L210"/>
      <c r="M210"/>
      <c r="N210"/>
    </row>
    <row r="211" spans="1:24" x14ac:dyDescent="0.25">
      <c r="A211" s="26">
        <v>208</v>
      </c>
      <c r="B211" t="s">
        <v>314</v>
      </c>
      <c r="C211" s="9" t="s">
        <v>548</v>
      </c>
      <c r="D211" t="s">
        <v>595</v>
      </c>
      <c r="E211"/>
      <c r="F211">
        <v>52</v>
      </c>
      <c r="G211"/>
      <c r="H211"/>
      <c r="I211"/>
      <c r="J211"/>
      <c r="K211"/>
      <c r="L211"/>
      <c r="M211"/>
      <c r="N211"/>
    </row>
    <row r="212" spans="1:24" x14ac:dyDescent="0.25">
      <c r="A212" s="26">
        <v>209</v>
      </c>
      <c r="B212" t="s">
        <v>315</v>
      </c>
      <c r="C212" s="9" t="s">
        <v>549</v>
      </c>
      <c r="D212" t="s">
        <v>115</v>
      </c>
      <c r="E212"/>
      <c r="F212">
        <v>34</v>
      </c>
      <c r="G212">
        <v>35</v>
      </c>
      <c r="H212">
        <v>36</v>
      </c>
      <c r="I212">
        <v>37</v>
      </c>
      <c r="J212">
        <v>38</v>
      </c>
      <c r="K212">
        <v>39</v>
      </c>
      <c r="L212">
        <v>46</v>
      </c>
      <c r="M212"/>
      <c r="N212"/>
      <c r="Q212" s="26" t="s">
        <v>620</v>
      </c>
      <c r="R212" s="26" t="s">
        <v>621</v>
      </c>
      <c r="S212" s="26" t="s">
        <v>618</v>
      </c>
      <c r="T212" s="26" t="s">
        <v>620</v>
      </c>
      <c r="U212" s="26" t="s">
        <v>617</v>
      </c>
      <c r="V212" s="26" t="s">
        <v>603</v>
      </c>
      <c r="W212" s="26" t="s">
        <v>623</v>
      </c>
    </row>
    <row r="213" spans="1:24" x14ac:dyDescent="0.25">
      <c r="A213" s="26">
        <v>210</v>
      </c>
      <c r="B213" t="s">
        <v>316</v>
      </c>
      <c r="C213" s="9" t="s">
        <v>550</v>
      </c>
      <c r="D213" t="s">
        <v>595</v>
      </c>
      <c r="E213" t="s">
        <v>656</v>
      </c>
      <c r="F213">
        <v>52</v>
      </c>
      <c r="G213"/>
      <c r="H213"/>
      <c r="I213"/>
      <c r="J213"/>
      <c r="K213"/>
      <c r="L213"/>
      <c r="M213"/>
      <c r="N213"/>
    </row>
    <row r="214" spans="1:24" x14ac:dyDescent="0.25">
      <c r="A214" s="26">
        <v>211</v>
      </c>
      <c r="B214" t="s">
        <v>317</v>
      </c>
      <c r="C214" s="9" t="s">
        <v>551</v>
      </c>
      <c r="D214" t="s">
        <v>137</v>
      </c>
      <c r="E214" t="s">
        <v>656</v>
      </c>
      <c r="F214">
        <v>46</v>
      </c>
      <c r="G214">
        <v>49</v>
      </c>
      <c r="H214">
        <v>53</v>
      </c>
      <c r="I214">
        <v>54</v>
      </c>
      <c r="J214"/>
      <c r="K214"/>
      <c r="L214"/>
      <c r="M214"/>
      <c r="N214"/>
      <c r="Q214" s="26" t="s">
        <v>626</v>
      </c>
      <c r="R214" s="26" t="s">
        <v>625</v>
      </c>
      <c r="S214" s="26" t="s">
        <v>616</v>
      </c>
      <c r="T214" s="63" t="s">
        <v>632</v>
      </c>
    </row>
    <row r="215" spans="1:24" x14ac:dyDescent="0.25">
      <c r="A215" s="26">
        <v>212</v>
      </c>
      <c r="B215" t="s">
        <v>318</v>
      </c>
      <c r="C215" s="9" t="s">
        <v>552</v>
      </c>
      <c r="D215" t="s">
        <v>595</v>
      </c>
      <c r="E215"/>
      <c r="F215">
        <v>52</v>
      </c>
      <c r="G215"/>
      <c r="H215"/>
      <c r="I215"/>
      <c r="J215"/>
      <c r="K215"/>
      <c r="L215"/>
      <c r="M215"/>
      <c r="N215"/>
    </row>
    <row r="216" spans="1:24" x14ac:dyDescent="0.25">
      <c r="A216" s="26">
        <v>213</v>
      </c>
      <c r="B216" t="s">
        <v>319</v>
      </c>
      <c r="C216" s="9" t="s">
        <v>553</v>
      </c>
      <c r="D216" t="s">
        <v>595</v>
      </c>
      <c r="E216" t="s">
        <v>656</v>
      </c>
      <c r="F216">
        <v>52</v>
      </c>
      <c r="G216"/>
      <c r="H216"/>
      <c r="I216"/>
      <c r="J216"/>
      <c r="K216"/>
      <c r="L216"/>
      <c r="M216"/>
      <c r="N216"/>
    </row>
    <row r="217" spans="1:24" x14ac:dyDescent="0.25">
      <c r="A217" s="26">
        <v>214</v>
      </c>
      <c r="B217" t="s">
        <v>320</v>
      </c>
      <c r="C217" s="9" t="s">
        <v>554</v>
      </c>
      <c r="D217" t="s">
        <v>595</v>
      </c>
      <c r="E217"/>
      <c r="F217">
        <v>52</v>
      </c>
      <c r="G217"/>
      <c r="H217"/>
      <c r="I217"/>
      <c r="J217"/>
      <c r="K217"/>
      <c r="L217"/>
      <c r="M217"/>
      <c r="N217"/>
    </row>
    <row r="218" spans="1:24" x14ac:dyDescent="0.25">
      <c r="A218" s="26">
        <v>215</v>
      </c>
      <c r="B218" t="s">
        <v>703</v>
      </c>
      <c r="C218" s="9">
        <v>21118002</v>
      </c>
      <c r="D218" t="s">
        <v>90</v>
      </c>
      <c r="E218"/>
      <c r="F218">
        <v>18</v>
      </c>
      <c r="G218">
        <v>19</v>
      </c>
      <c r="H218">
        <v>20</v>
      </c>
      <c r="I218">
        <v>21</v>
      </c>
      <c r="J218">
        <v>23</v>
      </c>
      <c r="K218">
        <v>24</v>
      </c>
      <c r="L218">
        <v>25</v>
      </c>
      <c r="M218">
        <v>44</v>
      </c>
      <c r="N218"/>
      <c r="Q218" s="26" t="s">
        <v>615</v>
      </c>
      <c r="R218" s="26" t="s">
        <v>615</v>
      </c>
      <c r="S218" s="26" t="s">
        <v>611</v>
      </c>
      <c r="T218" s="26" t="s">
        <v>614</v>
      </c>
      <c r="U218" s="26" t="s">
        <v>612</v>
      </c>
      <c r="V218" s="26" t="s">
        <v>599</v>
      </c>
      <c r="W218" s="26" t="s">
        <v>659</v>
      </c>
      <c r="X218" s="26" t="s">
        <v>613</v>
      </c>
    </row>
    <row r="219" spans="1:24" x14ac:dyDescent="0.25">
      <c r="A219" s="26">
        <v>216</v>
      </c>
      <c r="B219" t="s">
        <v>321</v>
      </c>
      <c r="C219" s="9" t="s">
        <v>555</v>
      </c>
      <c r="D219" t="s">
        <v>137</v>
      </c>
      <c r="E219"/>
      <c r="F219">
        <v>46</v>
      </c>
      <c r="G219">
        <v>49</v>
      </c>
      <c r="H219">
        <v>53</v>
      </c>
      <c r="I219">
        <v>54</v>
      </c>
      <c r="J219"/>
      <c r="K219"/>
      <c r="L219"/>
      <c r="M219"/>
      <c r="N219"/>
      <c r="Q219" s="26" t="s">
        <v>623</v>
      </c>
      <c r="R219" s="26" t="s">
        <v>625</v>
      </c>
      <c r="S219" s="26" t="s">
        <v>616</v>
      </c>
      <c r="T219" s="63" t="s">
        <v>632</v>
      </c>
    </row>
    <row r="220" spans="1:24" x14ac:dyDescent="0.25">
      <c r="A220" s="26">
        <v>217</v>
      </c>
      <c r="B220" t="s">
        <v>704</v>
      </c>
      <c r="C220" s="9">
        <v>21118010</v>
      </c>
      <c r="D220" t="s">
        <v>90</v>
      </c>
      <c r="E220"/>
      <c r="F220">
        <v>18</v>
      </c>
      <c r="G220">
        <v>19</v>
      </c>
      <c r="H220">
        <v>20</v>
      </c>
      <c r="I220">
        <v>21</v>
      </c>
      <c r="J220">
        <v>23</v>
      </c>
      <c r="K220">
        <v>24</v>
      </c>
      <c r="L220">
        <v>25</v>
      </c>
      <c r="M220">
        <v>44</v>
      </c>
      <c r="N220"/>
      <c r="Q220" s="26" t="s">
        <v>615</v>
      </c>
      <c r="R220" s="26" t="s">
        <v>615</v>
      </c>
      <c r="S220" s="26" t="s">
        <v>611</v>
      </c>
      <c r="T220" s="26" t="s">
        <v>614</v>
      </c>
      <c r="U220" s="26" t="s">
        <v>612</v>
      </c>
      <c r="V220" s="26" t="s">
        <v>599</v>
      </c>
      <c r="W220" s="26" t="s">
        <v>659</v>
      </c>
      <c r="X220" s="26" t="s">
        <v>613</v>
      </c>
    </row>
    <row r="221" spans="1:24" x14ac:dyDescent="0.25">
      <c r="A221" s="26">
        <v>218</v>
      </c>
      <c r="B221" t="s">
        <v>322</v>
      </c>
      <c r="C221" s="9">
        <v>21118019</v>
      </c>
      <c r="D221" t="s">
        <v>90</v>
      </c>
      <c r="E221" t="s">
        <v>656</v>
      </c>
      <c r="F221">
        <v>18</v>
      </c>
      <c r="G221">
        <v>19</v>
      </c>
      <c r="H221">
        <v>20</v>
      </c>
      <c r="I221">
        <v>21</v>
      </c>
      <c r="J221">
        <v>23</v>
      </c>
      <c r="K221">
        <v>24</v>
      </c>
      <c r="L221">
        <v>25</v>
      </c>
      <c r="M221">
        <v>44</v>
      </c>
      <c r="N221"/>
      <c r="Q221" s="26" t="s">
        <v>616</v>
      </c>
      <c r="R221" s="63" t="s">
        <v>616</v>
      </c>
      <c r="S221" s="26" t="s">
        <v>611</v>
      </c>
      <c r="T221" s="26" t="s">
        <v>614</v>
      </c>
      <c r="U221" s="26" t="s">
        <v>612</v>
      </c>
      <c r="V221" s="26" t="s">
        <v>599</v>
      </c>
      <c r="W221" s="26" t="s">
        <v>659</v>
      </c>
      <c r="X221" s="26" t="s">
        <v>613</v>
      </c>
    </row>
    <row r="222" spans="1:24" x14ac:dyDescent="0.25">
      <c r="A222" s="26">
        <v>219</v>
      </c>
      <c r="B222" t="s">
        <v>323</v>
      </c>
      <c r="C222" s="9">
        <v>21118012</v>
      </c>
      <c r="D222" t="s">
        <v>90</v>
      </c>
      <c r="E222"/>
      <c r="F222">
        <v>18</v>
      </c>
      <c r="G222">
        <v>19</v>
      </c>
      <c r="H222">
        <v>20</v>
      </c>
      <c r="I222">
        <v>21</v>
      </c>
      <c r="J222">
        <v>23</v>
      </c>
      <c r="K222">
        <v>24</v>
      </c>
      <c r="L222">
        <v>25</v>
      </c>
      <c r="M222">
        <v>44</v>
      </c>
      <c r="N222"/>
      <c r="Q222" s="26" t="s">
        <v>615</v>
      </c>
      <c r="R222" s="26" t="s">
        <v>615</v>
      </c>
      <c r="S222" s="26" t="s">
        <v>611</v>
      </c>
      <c r="T222" s="26" t="s">
        <v>614</v>
      </c>
      <c r="U222" s="26" t="s">
        <v>612</v>
      </c>
      <c r="V222" s="26" t="s">
        <v>599</v>
      </c>
      <c r="W222" s="26" t="s">
        <v>659</v>
      </c>
      <c r="X222" s="26" t="s">
        <v>613</v>
      </c>
    </row>
    <row r="223" spans="1:24" x14ac:dyDescent="0.25">
      <c r="A223" s="26">
        <v>220</v>
      </c>
      <c r="B223" t="s">
        <v>324</v>
      </c>
      <c r="C223" s="9" t="s">
        <v>556</v>
      </c>
      <c r="D223" t="s">
        <v>595</v>
      </c>
      <c r="E223"/>
      <c r="F223">
        <v>52</v>
      </c>
      <c r="G223"/>
      <c r="H223"/>
      <c r="I223"/>
      <c r="J223"/>
      <c r="K223"/>
      <c r="L223"/>
      <c r="M223"/>
      <c r="N223"/>
    </row>
    <row r="224" spans="1:24" x14ac:dyDescent="0.25">
      <c r="A224" s="26">
        <v>221</v>
      </c>
      <c r="B224" t="s">
        <v>557</v>
      </c>
      <c r="C224" s="9">
        <v>12118001</v>
      </c>
      <c r="D224" t="s">
        <v>137</v>
      </c>
      <c r="E224"/>
      <c r="F224"/>
      <c r="G224"/>
      <c r="H224"/>
      <c r="I224"/>
      <c r="J224"/>
      <c r="K224"/>
      <c r="L224"/>
      <c r="M224"/>
      <c r="N224"/>
    </row>
    <row r="225" spans="1:24" x14ac:dyDescent="0.25">
      <c r="A225" s="26">
        <v>222</v>
      </c>
      <c r="B225" t="s">
        <v>325</v>
      </c>
      <c r="C225" s="9">
        <v>21118001</v>
      </c>
      <c r="D225" t="s">
        <v>90</v>
      </c>
      <c r="E225"/>
      <c r="F225">
        <v>18</v>
      </c>
      <c r="G225">
        <v>19</v>
      </c>
      <c r="H225">
        <v>20</v>
      </c>
      <c r="I225">
        <v>21</v>
      </c>
      <c r="J225">
        <v>23</v>
      </c>
      <c r="K225">
        <v>24</v>
      </c>
      <c r="L225">
        <v>25</v>
      </c>
      <c r="M225">
        <v>44</v>
      </c>
      <c r="N225"/>
      <c r="Q225" s="26" t="s">
        <v>615</v>
      </c>
      <c r="R225" s="26" t="s">
        <v>615</v>
      </c>
      <c r="S225" s="26" t="s">
        <v>611</v>
      </c>
      <c r="T225" s="26" t="s">
        <v>614</v>
      </c>
      <c r="U225" s="26" t="s">
        <v>612</v>
      </c>
      <c r="V225" s="26" t="s">
        <v>599</v>
      </c>
      <c r="W225" s="26" t="s">
        <v>659</v>
      </c>
      <c r="X225" s="26" t="s">
        <v>613</v>
      </c>
    </row>
    <row r="226" spans="1:24" x14ac:dyDescent="0.25">
      <c r="A226" s="26">
        <v>223</v>
      </c>
      <c r="B226" t="s">
        <v>326</v>
      </c>
      <c r="C226" s="9" t="s">
        <v>558</v>
      </c>
      <c r="D226" t="s">
        <v>137</v>
      </c>
      <c r="E226"/>
      <c r="F226">
        <v>46</v>
      </c>
      <c r="G226">
        <v>49</v>
      </c>
      <c r="H226">
        <v>53</v>
      </c>
      <c r="I226">
        <v>54</v>
      </c>
      <c r="J226"/>
      <c r="K226"/>
      <c r="L226"/>
      <c r="M226"/>
      <c r="N226"/>
      <c r="Q226" s="26" t="s">
        <v>623</v>
      </c>
      <c r="R226" s="26" t="s">
        <v>625</v>
      </c>
      <c r="S226" s="26" t="s">
        <v>616</v>
      </c>
      <c r="T226" s="63" t="s">
        <v>632</v>
      </c>
    </row>
    <row r="227" spans="1:24" x14ac:dyDescent="0.25">
      <c r="A227" s="26">
        <v>224</v>
      </c>
      <c r="B227" t="s">
        <v>327</v>
      </c>
      <c r="C227" s="9" t="s">
        <v>559</v>
      </c>
      <c r="D227" t="s">
        <v>137</v>
      </c>
      <c r="E227"/>
      <c r="F227">
        <v>46</v>
      </c>
      <c r="G227">
        <v>49</v>
      </c>
      <c r="H227">
        <v>53</v>
      </c>
      <c r="I227">
        <v>54</v>
      </c>
      <c r="J227"/>
      <c r="K227"/>
      <c r="L227"/>
      <c r="M227"/>
      <c r="N227"/>
      <c r="Q227" s="26" t="s">
        <v>623</v>
      </c>
      <c r="R227" s="26" t="s">
        <v>625</v>
      </c>
      <c r="S227" s="26" t="s">
        <v>616</v>
      </c>
      <c r="T227" s="63" t="s">
        <v>632</v>
      </c>
    </row>
    <row r="228" spans="1:24" x14ac:dyDescent="0.25">
      <c r="A228" s="26">
        <v>225</v>
      </c>
      <c r="B228" t="s">
        <v>328</v>
      </c>
      <c r="C228" s="9" t="s">
        <v>560</v>
      </c>
      <c r="D228" t="s">
        <v>595</v>
      </c>
      <c r="E228"/>
      <c r="F228">
        <v>52</v>
      </c>
      <c r="G228"/>
      <c r="H228"/>
      <c r="I228"/>
      <c r="J228"/>
      <c r="K228"/>
      <c r="L228"/>
      <c r="M228"/>
      <c r="N228"/>
    </row>
    <row r="229" spans="1:24" x14ac:dyDescent="0.25">
      <c r="A229" s="26">
        <v>226</v>
      </c>
      <c r="B229" t="s">
        <v>329</v>
      </c>
      <c r="C229" s="9" t="s">
        <v>561</v>
      </c>
      <c r="D229" t="s">
        <v>137</v>
      </c>
      <c r="E229"/>
      <c r="F229">
        <v>46</v>
      </c>
      <c r="G229">
        <v>49</v>
      </c>
      <c r="H229">
        <v>53</v>
      </c>
      <c r="I229">
        <v>54</v>
      </c>
      <c r="J229"/>
      <c r="K229"/>
      <c r="L229"/>
      <c r="M229"/>
      <c r="N229"/>
      <c r="Q229" s="26" t="s">
        <v>623</v>
      </c>
      <c r="R229" s="26" t="s">
        <v>625</v>
      </c>
      <c r="S229" s="26" t="s">
        <v>616</v>
      </c>
      <c r="T229" s="63" t="s">
        <v>632</v>
      </c>
    </row>
    <row r="230" spans="1:24" x14ac:dyDescent="0.25">
      <c r="A230" s="26">
        <v>227</v>
      </c>
      <c r="B230" t="s">
        <v>330</v>
      </c>
      <c r="C230" s="9" t="s">
        <v>562</v>
      </c>
      <c r="D230" t="s">
        <v>595</v>
      </c>
      <c r="E230"/>
      <c r="F230">
        <v>52</v>
      </c>
      <c r="G230"/>
      <c r="H230"/>
      <c r="I230"/>
      <c r="J230"/>
      <c r="K230"/>
      <c r="L230"/>
      <c r="M230"/>
      <c r="N230"/>
    </row>
    <row r="231" spans="1:24" x14ac:dyDescent="0.25">
      <c r="A231" s="26">
        <v>228</v>
      </c>
      <c r="B231" t="s">
        <v>709</v>
      </c>
      <c r="C231" s="9">
        <v>21318003</v>
      </c>
      <c r="D231" t="s">
        <v>90</v>
      </c>
      <c r="E231"/>
      <c r="F231">
        <v>18</v>
      </c>
      <c r="G231">
        <v>19</v>
      </c>
      <c r="H231">
        <v>20</v>
      </c>
      <c r="I231">
        <v>21</v>
      </c>
      <c r="J231">
        <v>23</v>
      </c>
      <c r="K231">
        <v>24</v>
      </c>
      <c r="L231">
        <v>25</v>
      </c>
      <c r="M231">
        <v>44</v>
      </c>
      <c r="N231"/>
      <c r="Q231" s="26" t="s">
        <v>615</v>
      </c>
      <c r="R231" s="26" t="s">
        <v>615</v>
      </c>
      <c r="S231" s="26" t="s">
        <v>611</v>
      </c>
      <c r="T231" s="26" t="s">
        <v>614</v>
      </c>
      <c r="U231" s="26" t="s">
        <v>612</v>
      </c>
      <c r="V231" s="26" t="s">
        <v>599</v>
      </c>
      <c r="W231" s="26" t="s">
        <v>659</v>
      </c>
      <c r="X231" s="26" t="s">
        <v>613</v>
      </c>
    </row>
    <row r="232" spans="1:24" x14ac:dyDescent="0.25">
      <c r="A232" s="26">
        <v>229</v>
      </c>
      <c r="B232" t="s">
        <v>331</v>
      </c>
      <c r="C232" s="9" t="s">
        <v>563</v>
      </c>
      <c r="D232" t="s">
        <v>595</v>
      </c>
      <c r="E232"/>
      <c r="F232">
        <v>52</v>
      </c>
      <c r="G232"/>
      <c r="H232"/>
      <c r="I232"/>
      <c r="J232"/>
      <c r="K232"/>
      <c r="L232"/>
      <c r="M232"/>
      <c r="N232"/>
    </row>
    <row r="233" spans="1:24" x14ac:dyDescent="0.25">
      <c r="A233" s="26">
        <v>230</v>
      </c>
      <c r="B233" t="s">
        <v>332</v>
      </c>
      <c r="C233" s="9" t="s">
        <v>564</v>
      </c>
      <c r="D233" t="s">
        <v>595</v>
      </c>
      <c r="E233"/>
      <c r="F233">
        <v>52</v>
      </c>
      <c r="G233"/>
      <c r="H233"/>
      <c r="I233"/>
      <c r="J233"/>
      <c r="K233"/>
      <c r="L233"/>
      <c r="M233"/>
      <c r="N233"/>
    </row>
    <row r="234" spans="1:24" x14ac:dyDescent="0.25">
      <c r="A234" s="26">
        <v>231</v>
      </c>
      <c r="B234" t="s">
        <v>333</v>
      </c>
      <c r="C234" s="9" t="s">
        <v>565</v>
      </c>
      <c r="D234" t="s">
        <v>137</v>
      </c>
      <c r="E234"/>
      <c r="F234">
        <v>46</v>
      </c>
      <c r="G234">
        <v>49</v>
      </c>
      <c r="H234">
        <v>53</v>
      </c>
      <c r="I234">
        <v>54</v>
      </c>
      <c r="J234"/>
      <c r="K234"/>
      <c r="L234"/>
      <c r="M234"/>
      <c r="N234"/>
      <c r="Q234" s="26" t="s">
        <v>623</v>
      </c>
      <c r="R234" s="26" t="s">
        <v>625</v>
      </c>
      <c r="S234" s="26" t="s">
        <v>616</v>
      </c>
      <c r="T234" s="63" t="s">
        <v>632</v>
      </c>
    </row>
    <row r="235" spans="1:24" x14ac:dyDescent="0.25">
      <c r="A235" s="26">
        <v>232</v>
      </c>
      <c r="B235" t="s">
        <v>334</v>
      </c>
      <c r="C235" s="9" t="s">
        <v>566</v>
      </c>
      <c r="D235" t="s">
        <v>137</v>
      </c>
      <c r="E235" t="s">
        <v>656</v>
      </c>
      <c r="F235">
        <v>46</v>
      </c>
      <c r="G235">
        <v>49</v>
      </c>
      <c r="H235">
        <v>53</v>
      </c>
      <c r="I235">
        <v>54</v>
      </c>
      <c r="J235"/>
      <c r="K235"/>
      <c r="L235"/>
      <c r="M235"/>
      <c r="N235"/>
      <c r="Q235" s="26" t="s">
        <v>626</v>
      </c>
      <c r="R235" s="26" t="s">
        <v>625</v>
      </c>
      <c r="S235" s="26" t="s">
        <v>616</v>
      </c>
      <c r="T235" s="63" t="s">
        <v>632</v>
      </c>
    </row>
    <row r="236" spans="1:24" x14ac:dyDescent="0.25">
      <c r="A236" s="26">
        <v>233</v>
      </c>
      <c r="B236" t="s">
        <v>335</v>
      </c>
      <c r="C236" s="9" t="s">
        <v>567</v>
      </c>
      <c r="D236" t="s">
        <v>595</v>
      </c>
      <c r="E236"/>
      <c r="F236">
        <v>52</v>
      </c>
      <c r="G236"/>
      <c r="H236"/>
      <c r="I236"/>
      <c r="J236"/>
      <c r="K236"/>
      <c r="L236"/>
      <c r="M236"/>
      <c r="N236"/>
    </row>
    <row r="237" spans="1:24" x14ac:dyDescent="0.25">
      <c r="A237" s="26">
        <v>234</v>
      </c>
      <c r="B237" t="s">
        <v>657</v>
      </c>
      <c r="C237" s="9" t="s">
        <v>568</v>
      </c>
      <c r="D237" t="s">
        <v>595</v>
      </c>
      <c r="E237"/>
      <c r="F237">
        <v>52</v>
      </c>
      <c r="G237"/>
      <c r="H237"/>
      <c r="I237"/>
      <c r="J237"/>
      <c r="K237"/>
      <c r="L237"/>
      <c r="M237"/>
      <c r="N237"/>
    </row>
    <row r="238" spans="1:24" x14ac:dyDescent="0.25">
      <c r="A238" s="26">
        <v>235</v>
      </c>
      <c r="B238" t="s">
        <v>337</v>
      </c>
      <c r="C238" s="9" t="s">
        <v>569</v>
      </c>
      <c r="D238" t="s">
        <v>595</v>
      </c>
      <c r="E238"/>
      <c r="F238">
        <v>52</v>
      </c>
      <c r="G238"/>
      <c r="H238"/>
      <c r="I238"/>
      <c r="J238"/>
      <c r="K238"/>
      <c r="L238"/>
      <c r="M238"/>
      <c r="N238"/>
    </row>
    <row r="239" spans="1:24" x14ac:dyDescent="0.25">
      <c r="A239" s="26">
        <v>236</v>
      </c>
      <c r="B239" t="s">
        <v>338</v>
      </c>
      <c r="C239" s="9" t="s">
        <v>570</v>
      </c>
      <c r="D239" t="s">
        <v>595</v>
      </c>
      <c r="E239"/>
      <c r="F239">
        <v>52</v>
      </c>
      <c r="G239"/>
      <c r="H239"/>
      <c r="I239"/>
      <c r="J239"/>
      <c r="K239"/>
      <c r="L239"/>
      <c r="M239"/>
      <c r="N239"/>
    </row>
    <row r="240" spans="1:24" x14ac:dyDescent="0.25">
      <c r="A240" s="26">
        <v>237</v>
      </c>
      <c r="B240" t="s">
        <v>339</v>
      </c>
      <c r="C240" s="9" t="s">
        <v>571</v>
      </c>
      <c r="D240" t="s">
        <v>595</v>
      </c>
      <c r="E240"/>
      <c r="F240">
        <v>52</v>
      </c>
      <c r="G240"/>
      <c r="H240"/>
      <c r="I240"/>
      <c r="J240"/>
      <c r="K240"/>
      <c r="L240"/>
      <c r="M240"/>
      <c r="N240"/>
    </row>
    <row r="241" spans="1:24" x14ac:dyDescent="0.25">
      <c r="A241" s="26">
        <v>238</v>
      </c>
      <c r="B241" t="s">
        <v>340</v>
      </c>
      <c r="C241" s="9" t="s">
        <v>572</v>
      </c>
      <c r="D241" t="s">
        <v>137</v>
      </c>
      <c r="E241"/>
      <c r="F241">
        <v>46</v>
      </c>
      <c r="G241">
        <v>49</v>
      </c>
      <c r="H241">
        <v>53</v>
      </c>
      <c r="I241">
        <v>54</v>
      </c>
      <c r="J241"/>
      <c r="K241"/>
      <c r="L241"/>
      <c r="M241"/>
      <c r="N241"/>
      <c r="Q241" s="26" t="s">
        <v>623</v>
      </c>
      <c r="R241" s="26" t="s">
        <v>625</v>
      </c>
      <c r="S241" s="26" t="s">
        <v>616</v>
      </c>
      <c r="T241" s="63" t="s">
        <v>632</v>
      </c>
    </row>
    <row r="242" spans="1:24" x14ac:dyDescent="0.25">
      <c r="A242" s="26">
        <v>239</v>
      </c>
      <c r="B242" t="s">
        <v>341</v>
      </c>
      <c r="C242" s="9" t="s">
        <v>573</v>
      </c>
      <c r="D242" t="s">
        <v>595</v>
      </c>
      <c r="E242"/>
      <c r="F242">
        <v>52</v>
      </c>
      <c r="G242"/>
      <c r="H242"/>
      <c r="I242"/>
      <c r="J242"/>
      <c r="K242"/>
      <c r="L242"/>
      <c r="M242"/>
      <c r="N242"/>
    </row>
    <row r="243" spans="1:24" x14ac:dyDescent="0.25">
      <c r="A243" s="26">
        <v>240</v>
      </c>
      <c r="B243" t="s">
        <v>574</v>
      </c>
      <c r="C243" s="9" t="s">
        <v>575</v>
      </c>
      <c r="D243" t="s">
        <v>595</v>
      </c>
      <c r="E243"/>
      <c r="F243">
        <v>52</v>
      </c>
      <c r="G243"/>
      <c r="H243"/>
      <c r="I243"/>
      <c r="J243"/>
      <c r="K243"/>
      <c r="L243"/>
      <c r="M243"/>
      <c r="N243"/>
    </row>
    <row r="244" spans="1:24" x14ac:dyDescent="0.25">
      <c r="A244" s="26">
        <v>241</v>
      </c>
      <c r="B244" t="s">
        <v>713</v>
      </c>
      <c r="C244" s="9">
        <v>21118005</v>
      </c>
      <c r="D244" t="s">
        <v>90</v>
      </c>
      <c r="E244"/>
      <c r="F244">
        <v>18</v>
      </c>
      <c r="G244">
        <v>19</v>
      </c>
      <c r="H244">
        <v>20</v>
      </c>
      <c r="I244">
        <v>21</v>
      </c>
      <c r="J244">
        <v>23</v>
      </c>
      <c r="K244">
        <v>24</v>
      </c>
      <c r="L244">
        <v>25</v>
      </c>
      <c r="M244">
        <v>44</v>
      </c>
      <c r="N244"/>
      <c r="Q244" s="26" t="s">
        <v>615</v>
      </c>
      <c r="R244" s="26" t="s">
        <v>615</v>
      </c>
      <c r="S244" s="26" t="s">
        <v>611</v>
      </c>
      <c r="T244" s="26" t="s">
        <v>614</v>
      </c>
      <c r="U244" s="26" t="s">
        <v>612</v>
      </c>
      <c r="V244" s="26" t="s">
        <v>599</v>
      </c>
      <c r="W244" s="26" t="s">
        <v>659</v>
      </c>
      <c r="X244" s="26" t="s">
        <v>613</v>
      </c>
    </row>
    <row r="245" spans="1:24" x14ac:dyDescent="0.25">
      <c r="A245" s="26">
        <v>242</v>
      </c>
      <c r="B245" t="s">
        <v>342</v>
      </c>
      <c r="C245" s="9" t="s">
        <v>576</v>
      </c>
      <c r="D245" t="s">
        <v>595</v>
      </c>
      <c r="E245"/>
      <c r="F245">
        <v>52</v>
      </c>
      <c r="G245"/>
      <c r="H245"/>
      <c r="I245"/>
      <c r="J245"/>
      <c r="K245"/>
      <c r="L245"/>
      <c r="M245"/>
      <c r="N245"/>
    </row>
    <row r="246" spans="1:24" x14ac:dyDescent="0.25">
      <c r="A246" s="26">
        <v>243</v>
      </c>
      <c r="B246" t="s">
        <v>577</v>
      </c>
      <c r="C246" s="9" t="s">
        <v>578</v>
      </c>
      <c r="D246" t="s">
        <v>595</v>
      </c>
      <c r="E246"/>
      <c r="F246">
        <v>52</v>
      </c>
      <c r="G246"/>
      <c r="H246"/>
      <c r="I246"/>
      <c r="J246"/>
      <c r="K246"/>
      <c r="L246"/>
      <c r="M246"/>
      <c r="N246"/>
    </row>
    <row r="247" spans="1:24" x14ac:dyDescent="0.25">
      <c r="A247" s="26">
        <v>244</v>
      </c>
      <c r="B247" t="s">
        <v>343</v>
      </c>
      <c r="C247" s="9" t="s">
        <v>579</v>
      </c>
      <c r="D247" t="s">
        <v>137</v>
      </c>
      <c r="E247" t="s">
        <v>656</v>
      </c>
      <c r="F247">
        <v>46</v>
      </c>
      <c r="G247">
        <v>49</v>
      </c>
      <c r="H247">
        <v>53</v>
      </c>
      <c r="I247">
        <v>54</v>
      </c>
      <c r="J247"/>
      <c r="K247"/>
      <c r="L247"/>
      <c r="M247"/>
      <c r="N247"/>
      <c r="Q247" s="26" t="s">
        <v>626</v>
      </c>
      <c r="R247" s="26" t="s">
        <v>625</v>
      </c>
      <c r="S247" s="26" t="s">
        <v>616</v>
      </c>
      <c r="T247" s="63" t="s">
        <v>632</v>
      </c>
    </row>
    <row r="248" spans="1:24" x14ac:dyDescent="0.25">
      <c r="A248" s="26">
        <v>245</v>
      </c>
      <c r="B248" t="s">
        <v>344</v>
      </c>
      <c r="C248" s="9" t="s">
        <v>580</v>
      </c>
      <c r="D248" t="s">
        <v>595</v>
      </c>
      <c r="E248" t="s">
        <v>656</v>
      </c>
      <c r="F248">
        <v>52</v>
      </c>
      <c r="G248"/>
      <c r="H248"/>
      <c r="I248"/>
      <c r="J248"/>
      <c r="K248"/>
      <c r="L248"/>
      <c r="M248"/>
      <c r="N248"/>
    </row>
    <row r="249" spans="1:24" x14ac:dyDescent="0.25">
      <c r="A249" s="26">
        <v>246</v>
      </c>
      <c r="B249" t="s">
        <v>345</v>
      </c>
      <c r="C249" s="9">
        <v>22418010</v>
      </c>
      <c r="D249" t="s">
        <v>137</v>
      </c>
      <c r="E249"/>
      <c r="F249">
        <v>46</v>
      </c>
      <c r="G249">
        <v>49</v>
      </c>
      <c r="H249">
        <v>53</v>
      </c>
      <c r="I249">
        <v>54</v>
      </c>
      <c r="J249"/>
      <c r="K249"/>
      <c r="L249"/>
      <c r="M249"/>
      <c r="N249"/>
      <c r="Q249" s="26" t="s">
        <v>623</v>
      </c>
      <c r="R249" s="26" t="s">
        <v>625</v>
      </c>
      <c r="S249" s="26" t="s">
        <v>616</v>
      </c>
      <c r="T249" s="63" t="s">
        <v>632</v>
      </c>
    </row>
    <row r="250" spans="1:24" x14ac:dyDescent="0.25">
      <c r="A250" s="26">
        <v>247</v>
      </c>
      <c r="B250" t="s">
        <v>346</v>
      </c>
      <c r="C250" s="9" t="s">
        <v>581</v>
      </c>
      <c r="D250" t="s">
        <v>595</v>
      </c>
      <c r="E250"/>
      <c r="F250">
        <v>52</v>
      </c>
      <c r="G250"/>
      <c r="H250"/>
      <c r="I250"/>
      <c r="J250"/>
      <c r="K250"/>
      <c r="L250"/>
      <c r="M250"/>
      <c r="N250"/>
    </row>
    <row r="251" spans="1:24" x14ac:dyDescent="0.25">
      <c r="A251" s="26">
        <v>248</v>
      </c>
      <c r="B251" t="s">
        <v>582</v>
      </c>
      <c r="C251" s="9" t="s">
        <v>583</v>
      </c>
      <c r="D251" t="s">
        <v>137</v>
      </c>
      <c r="E251"/>
      <c r="F251"/>
      <c r="G251"/>
      <c r="H251"/>
      <c r="I251"/>
      <c r="J251"/>
      <c r="K251"/>
      <c r="L251"/>
      <c r="M251"/>
      <c r="N251"/>
    </row>
    <row r="252" spans="1:24" x14ac:dyDescent="0.25">
      <c r="A252" s="26">
        <v>249</v>
      </c>
      <c r="B252" t="s">
        <v>347</v>
      </c>
      <c r="C252" s="9" t="s">
        <v>584</v>
      </c>
      <c r="D252" t="s">
        <v>595</v>
      </c>
      <c r="E252"/>
      <c r="F252">
        <v>52</v>
      </c>
      <c r="G252"/>
      <c r="H252"/>
      <c r="I252"/>
      <c r="J252"/>
      <c r="K252"/>
      <c r="L252"/>
      <c r="M252"/>
      <c r="N252"/>
    </row>
    <row r="253" spans="1:24" x14ac:dyDescent="0.25">
      <c r="A253" s="26">
        <v>250</v>
      </c>
      <c r="B253" t="s">
        <v>715</v>
      </c>
      <c r="C253" s="9" t="s">
        <v>720</v>
      </c>
      <c r="D253" t="s">
        <v>90</v>
      </c>
      <c r="E253"/>
      <c r="F253">
        <v>18</v>
      </c>
      <c r="G253">
        <v>19</v>
      </c>
      <c r="H253">
        <v>20</v>
      </c>
      <c r="I253">
        <v>21</v>
      </c>
      <c r="J253">
        <v>23</v>
      </c>
      <c r="K253">
        <v>24</v>
      </c>
      <c r="L253">
        <v>25</v>
      </c>
      <c r="M253">
        <v>44</v>
      </c>
      <c r="N253"/>
      <c r="Q253" s="26" t="s">
        <v>615</v>
      </c>
      <c r="R253" s="26" t="s">
        <v>615</v>
      </c>
      <c r="S253" s="26" t="s">
        <v>611</v>
      </c>
      <c r="T253" s="26" t="s">
        <v>614</v>
      </c>
      <c r="U253" s="26" t="s">
        <v>612</v>
      </c>
      <c r="V253" s="26" t="s">
        <v>599</v>
      </c>
      <c r="W253" s="26" t="s">
        <v>659</v>
      </c>
      <c r="X253" s="26" t="s">
        <v>613</v>
      </c>
    </row>
    <row r="254" spans="1:24" x14ac:dyDescent="0.25">
      <c r="A254" s="26">
        <v>251</v>
      </c>
      <c r="B254" t="s">
        <v>348</v>
      </c>
      <c r="C254" s="9" t="s">
        <v>585</v>
      </c>
      <c r="D254" t="s">
        <v>595</v>
      </c>
      <c r="E254"/>
      <c r="F254">
        <v>52</v>
      </c>
      <c r="G254"/>
      <c r="H254"/>
      <c r="I254"/>
      <c r="J254"/>
      <c r="K254"/>
      <c r="L254"/>
      <c r="M254"/>
      <c r="N254"/>
    </row>
    <row r="255" spans="1:24" x14ac:dyDescent="0.25">
      <c r="A255" s="26">
        <v>252</v>
      </c>
      <c r="B255" t="s">
        <v>349</v>
      </c>
      <c r="C255" s="9" t="s">
        <v>586</v>
      </c>
      <c r="D255" t="s">
        <v>595</v>
      </c>
      <c r="E255"/>
      <c r="F255">
        <v>52</v>
      </c>
      <c r="G255"/>
      <c r="H255"/>
      <c r="I255"/>
      <c r="J255"/>
      <c r="K255"/>
      <c r="L255"/>
      <c r="M255"/>
      <c r="N255"/>
    </row>
    <row r="256" spans="1:24" x14ac:dyDescent="0.25">
      <c r="A256" s="26">
        <v>253</v>
      </c>
      <c r="B256" t="s">
        <v>716</v>
      </c>
      <c r="C256" s="9" t="s">
        <v>728</v>
      </c>
      <c r="D256" t="s">
        <v>90</v>
      </c>
      <c r="E256"/>
      <c r="F256">
        <v>18</v>
      </c>
      <c r="G256">
        <v>19</v>
      </c>
      <c r="H256">
        <v>20</v>
      </c>
      <c r="I256">
        <v>21</v>
      </c>
      <c r="J256">
        <v>23</v>
      </c>
      <c r="K256">
        <v>24</v>
      </c>
      <c r="L256">
        <v>25</v>
      </c>
      <c r="M256">
        <v>44</v>
      </c>
      <c r="N256"/>
      <c r="Q256" s="26" t="s">
        <v>615</v>
      </c>
      <c r="R256" s="26" t="s">
        <v>615</v>
      </c>
      <c r="S256" s="26" t="s">
        <v>611</v>
      </c>
      <c r="T256" s="26" t="s">
        <v>614</v>
      </c>
      <c r="U256" s="26" t="s">
        <v>612</v>
      </c>
      <c r="V256" s="26" t="s">
        <v>599</v>
      </c>
      <c r="W256" s="26" t="s">
        <v>659</v>
      </c>
      <c r="X256" s="26" t="s">
        <v>613</v>
      </c>
    </row>
    <row r="257" spans="1:20" x14ac:dyDescent="0.25">
      <c r="A257" s="26">
        <v>254</v>
      </c>
      <c r="B257" t="s">
        <v>350</v>
      </c>
      <c r="C257" s="9">
        <v>22118013</v>
      </c>
      <c r="D257" t="s">
        <v>137</v>
      </c>
      <c r="E257"/>
      <c r="F257">
        <v>46</v>
      </c>
      <c r="G257">
        <v>49</v>
      </c>
      <c r="H257">
        <v>53</v>
      </c>
      <c r="I257">
        <v>54</v>
      </c>
      <c r="J257"/>
      <c r="K257"/>
      <c r="L257"/>
      <c r="M257"/>
      <c r="N257"/>
      <c r="Q257" s="26" t="s">
        <v>623</v>
      </c>
      <c r="R257" s="26" t="s">
        <v>625</v>
      </c>
      <c r="S257" s="26" t="s">
        <v>616</v>
      </c>
      <c r="T257" s="63" t="s">
        <v>632</v>
      </c>
    </row>
    <row r="258" spans="1:20" x14ac:dyDescent="0.25">
      <c r="A258" s="26">
        <v>255</v>
      </c>
      <c r="B258" t="s">
        <v>587</v>
      </c>
      <c r="C258" s="9" t="s">
        <v>588</v>
      </c>
      <c r="D258" t="s">
        <v>115</v>
      </c>
      <c r="E258"/>
      <c r="F258"/>
      <c r="G258"/>
      <c r="H258"/>
      <c r="I258"/>
      <c r="J258"/>
      <c r="K258"/>
      <c r="L258"/>
      <c r="M258"/>
      <c r="N258"/>
    </row>
    <row r="259" spans="1:20" x14ac:dyDescent="0.25">
      <c r="A259" s="26">
        <v>256</v>
      </c>
      <c r="B259" t="s">
        <v>351</v>
      </c>
      <c r="C259" s="9" t="s">
        <v>589</v>
      </c>
      <c r="D259" t="s">
        <v>595</v>
      </c>
      <c r="E259"/>
      <c r="F259">
        <v>52</v>
      </c>
      <c r="G259"/>
      <c r="H259"/>
      <c r="I259"/>
      <c r="J259"/>
      <c r="K259"/>
      <c r="L259"/>
      <c r="M259"/>
      <c r="N259"/>
    </row>
    <row r="260" spans="1:20" x14ac:dyDescent="0.25">
      <c r="A260" s="26">
        <v>257</v>
      </c>
      <c r="B260" t="s">
        <v>590</v>
      </c>
      <c r="C260" s="9" t="s">
        <v>591</v>
      </c>
      <c r="D260" t="s">
        <v>137</v>
      </c>
      <c r="E260"/>
      <c r="F260"/>
      <c r="G260"/>
      <c r="H260"/>
      <c r="I260"/>
      <c r="J260"/>
      <c r="K260"/>
      <c r="L260"/>
      <c r="M260"/>
      <c r="N260"/>
    </row>
    <row r="261" spans="1:20" x14ac:dyDescent="0.25">
      <c r="A261" s="26">
        <v>258</v>
      </c>
      <c r="B261" t="s">
        <v>352</v>
      </c>
      <c r="C261" s="9" t="s">
        <v>440</v>
      </c>
      <c r="D261" t="s">
        <v>595</v>
      </c>
      <c r="E261"/>
      <c r="F261">
        <v>52</v>
      </c>
      <c r="G261"/>
      <c r="H261"/>
      <c r="I261"/>
      <c r="J261"/>
      <c r="K261"/>
      <c r="L261"/>
      <c r="M261"/>
      <c r="N261"/>
    </row>
    <row r="262" spans="1:20" x14ac:dyDescent="0.25">
      <c r="A262" s="26">
        <v>259</v>
      </c>
      <c r="B262" t="s">
        <v>353</v>
      </c>
      <c r="C262" s="9" t="s">
        <v>592</v>
      </c>
      <c r="D262" t="s">
        <v>137</v>
      </c>
      <c r="E262" t="s">
        <v>656</v>
      </c>
      <c r="F262">
        <v>46</v>
      </c>
      <c r="G262">
        <v>49</v>
      </c>
      <c r="H262">
        <v>53</v>
      </c>
      <c r="I262">
        <v>54</v>
      </c>
      <c r="J262"/>
      <c r="K262"/>
      <c r="L262"/>
      <c r="M262"/>
      <c r="N262"/>
      <c r="Q262" s="26" t="s">
        <v>626</v>
      </c>
      <c r="R262" s="26" t="s">
        <v>625</v>
      </c>
      <c r="S262" s="26" t="s">
        <v>616</v>
      </c>
      <c r="T262" s="63" t="s">
        <v>632</v>
      </c>
    </row>
    <row r="263" spans="1:20" x14ac:dyDescent="0.25">
      <c r="A263" s="26">
        <v>260</v>
      </c>
      <c r="B263" t="s">
        <v>354</v>
      </c>
      <c r="C263" s="9" t="s">
        <v>593</v>
      </c>
      <c r="D263" t="s">
        <v>137</v>
      </c>
      <c r="E263" t="s">
        <v>656</v>
      </c>
      <c r="F263">
        <v>46</v>
      </c>
      <c r="G263">
        <v>49</v>
      </c>
      <c r="H263">
        <v>53</v>
      </c>
      <c r="I263">
        <v>54</v>
      </c>
      <c r="J263"/>
      <c r="K263"/>
      <c r="L263"/>
      <c r="M263"/>
      <c r="N263"/>
      <c r="Q263" s="26" t="s">
        <v>626</v>
      </c>
      <c r="R263" s="26" t="s">
        <v>625</v>
      </c>
      <c r="S263" s="26" t="s">
        <v>616</v>
      </c>
      <c r="T263" s="63" t="s">
        <v>632</v>
      </c>
    </row>
  </sheetData>
  <sheetProtection password="CF7A" sheet="1" objects="1" scenarios="1"/>
  <mergeCells count="1">
    <mergeCell ref="AC59:AD5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3"/>
  <sheetViews>
    <sheetView topLeftCell="A199" workbookViewId="0">
      <selection activeCell="C272" sqref="C272"/>
    </sheetView>
  </sheetViews>
  <sheetFormatPr defaultRowHeight="15" x14ac:dyDescent="0.25"/>
  <cols>
    <col min="2" max="2" width="33.42578125" customWidth="1"/>
    <col min="3" max="3" width="15" customWidth="1"/>
    <col min="6" max="15" width="5.140625" customWidth="1"/>
  </cols>
  <sheetData>
    <row r="2" spans="2:15" x14ac:dyDescent="0.25">
      <c r="B2" t="s">
        <v>729</v>
      </c>
      <c r="C2" t="s">
        <v>730</v>
      </c>
      <c r="D2" t="s">
        <v>57</v>
      </c>
      <c r="E2" t="s">
        <v>731</v>
      </c>
      <c r="F2">
        <v>1</v>
      </c>
      <c r="G2">
        <v>2</v>
      </c>
      <c r="H2">
        <v>3</v>
      </c>
      <c r="I2">
        <v>4</v>
      </c>
      <c r="J2">
        <v>5</v>
      </c>
      <c r="K2">
        <v>6</v>
      </c>
      <c r="L2">
        <v>7</v>
      </c>
      <c r="M2">
        <v>8</v>
      </c>
      <c r="N2">
        <v>9</v>
      </c>
      <c r="O2">
        <v>10</v>
      </c>
    </row>
    <row r="3" spans="2:15" x14ac:dyDescent="0.25">
      <c r="B3" t="s">
        <v>149</v>
      </c>
      <c r="C3" s="9" t="s">
        <v>356</v>
      </c>
      <c r="D3" t="s">
        <v>595</v>
      </c>
      <c r="F3">
        <v>52</v>
      </c>
    </row>
    <row r="4" spans="2:15" x14ac:dyDescent="0.25">
      <c r="B4" t="s">
        <v>150</v>
      </c>
      <c r="C4" s="9" t="s">
        <v>357</v>
      </c>
      <c r="D4" t="s">
        <v>115</v>
      </c>
      <c r="F4">
        <v>34</v>
      </c>
      <c r="G4">
        <v>35</v>
      </c>
      <c r="H4">
        <v>36</v>
      </c>
      <c r="I4">
        <v>37</v>
      </c>
      <c r="J4">
        <v>38</v>
      </c>
      <c r="K4">
        <v>39</v>
      </c>
      <c r="L4">
        <v>46</v>
      </c>
    </row>
    <row r="5" spans="2:15" x14ac:dyDescent="0.25">
      <c r="B5" t="s">
        <v>151</v>
      </c>
      <c r="C5" s="9">
        <v>21118020</v>
      </c>
      <c r="D5" t="s">
        <v>90</v>
      </c>
      <c r="E5" t="s">
        <v>656</v>
      </c>
      <c r="F5">
        <v>18</v>
      </c>
      <c r="G5">
        <v>19</v>
      </c>
      <c r="H5">
        <v>20</v>
      </c>
      <c r="I5">
        <v>21</v>
      </c>
      <c r="J5">
        <v>23</v>
      </c>
      <c r="K5">
        <v>24</v>
      </c>
      <c r="L5">
        <v>25</v>
      </c>
      <c r="M5">
        <v>44</v>
      </c>
    </row>
    <row r="6" spans="2:15" x14ac:dyDescent="0.25">
      <c r="B6" t="s">
        <v>152</v>
      </c>
      <c r="C6" s="9" t="s">
        <v>358</v>
      </c>
      <c r="D6" t="s">
        <v>137</v>
      </c>
      <c r="F6">
        <v>46</v>
      </c>
      <c r="G6">
        <v>49</v>
      </c>
      <c r="H6">
        <v>53</v>
      </c>
      <c r="I6">
        <v>54</v>
      </c>
    </row>
    <row r="7" spans="2:15" x14ac:dyDescent="0.25">
      <c r="B7" t="s">
        <v>153</v>
      </c>
      <c r="C7" s="9" t="s">
        <v>359</v>
      </c>
      <c r="D7" t="s">
        <v>595</v>
      </c>
      <c r="F7">
        <v>52</v>
      </c>
    </row>
    <row r="8" spans="2:15" x14ac:dyDescent="0.25">
      <c r="B8" t="s">
        <v>154</v>
      </c>
      <c r="C8" s="9">
        <v>21118007</v>
      </c>
      <c r="D8" t="s">
        <v>90</v>
      </c>
      <c r="F8">
        <v>18</v>
      </c>
      <c r="G8">
        <v>19</v>
      </c>
      <c r="H8">
        <v>20</v>
      </c>
      <c r="I8">
        <v>21</v>
      </c>
      <c r="J8">
        <v>23</v>
      </c>
      <c r="K8">
        <v>24</v>
      </c>
      <c r="L8">
        <v>25</v>
      </c>
      <c r="M8">
        <v>44</v>
      </c>
    </row>
    <row r="9" spans="2:15" x14ac:dyDescent="0.25">
      <c r="B9" t="s">
        <v>155</v>
      </c>
      <c r="C9" s="9" t="s">
        <v>360</v>
      </c>
      <c r="D9" t="s">
        <v>595</v>
      </c>
      <c r="F9">
        <v>52</v>
      </c>
    </row>
    <row r="10" spans="2:15" x14ac:dyDescent="0.25">
      <c r="B10" t="s">
        <v>156</v>
      </c>
      <c r="C10" s="9" t="s">
        <v>361</v>
      </c>
      <c r="D10" t="s">
        <v>115</v>
      </c>
      <c r="F10">
        <v>34</v>
      </c>
      <c r="G10">
        <v>35</v>
      </c>
      <c r="H10">
        <v>36</v>
      </c>
      <c r="I10">
        <v>37</v>
      </c>
      <c r="J10">
        <v>38</v>
      </c>
      <c r="K10">
        <v>39</v>
      </c>
      <c r="L10">
        <v>46</v>
      </c>
    </row>
    <row r="11" spans="2:15" x14ac:dyDescent="0.25">
      <c r="B11" t="s">
        <v>157</v>
      </c>
      <c r="C11" s="9" t="s">
        <v>362</v>
      </c>
      <c r="D11" t="s">
        <v>595</v>
      </c>
      <c r="F11">
        <v>52</v>
      </c>
    </row>
    <row r="12" spans="2:15" x14ac:dyDescent="0.25">
      <c r="B12" t="s">
        <v>158</v>
      </c>
      <c r="C12" s="9">
        <v>22118001</v>
      </c>
      <c r="D12" t="s">
        <v>137</v>
      </c>
      <c r="F12">
        <v>46</v>
      </c>
      <c r="G12">
        <v>49</v>
      </c>
      <c r="H12">
        <v>53</v>
      </c>
      <c r="I12">
        <v>54</v>
      </c>
    </row>
    <row r="13" spans="2:15" x14ac:dyDescent="0.25">
      <c r="B13" t="s">
        <v>159</v>
      </c>
      <c r="C13" s="9">
        <v>22118015</v>
      </c>
      <c r="D13" t="s">
        <v>137</v>
      </c>
      <c r="F13">
        <v>46</v>
      </c>
      <c r="G13">
        <v>49</v>
      </c>
      <c r="H13">
        <v>53</v>
      </c>
      <c r="I13">
        <v>54</v>
      </c>
    </row>
    <row r="14" spans="2:15" x14ac:dyDescent="0.25">
      <c r="B14" t="s">
        <v>160</v>
      </c>
      <c r="C14" s="9" t="s">
        <v>363</v>
      </c>
      <c r="D14" t="s">
        <v>595</v>
      </c>
      <c r="F14">
        <v>52</v>
      </c>
    </row>
    <row r="15" spans="2:15" x14ac:dyDescent="0.25">
      <c r="B15" t="s">
        <v>161</v>
      </c>
      <c r="C15" s="9" t="s">
        <v>364</v>
      </c>
      <c r="D15" t="s">
        <v>595</v>
      </c>
      <c r="F15">
        <v>52</v>
      </c>
    </row>
    <row r="16" spans="2:15" x14ac:dyDescent="0.25">
      <c r="B16" t="s">
        <v>162</v>
      </c>
      <c r="C16" s="9" t="s">
        <v>365</v>
      </c>
      <c r="D16" t="s">
        <v>115</v>
      </c>
      <c r="F16">
        <v>34</v>
      </c>
      <c r="G16">
        <v>35</v>
      </c>
      <c r="H16">
        <v>36</v>
      </c>
      <c r="I16">
        <v>37</v>
      </c>
      <c r="J16">
        <v>38</v>
      </c>
      <c r="K16">
        <v>39</v>
      </c>
      <c r="L16">
        <v>46</v>
      </c>
    </row>
    <row r="17" spans="2:13" x14ac:dyDescent="0.25">
      <c r="B17" t="s">
        <v>163</v>
      </c>
      <c r="C17" s="9" t="s">
        <v>366</v>
      </c>
      <c r="D17" t="s">
        <v>137</v>
      </c>
      <c r="E17" t="s">
        <v>656</v>
      </c>
      <c r="F17">
        <v>46</v>
      </c>
      <c r="G17">
        <v>49</v>
      </c>
      <c r="H17">
        <v>53</v>
      </c>
      <c r="I17">
        <v>54</v>
      </c>
    </row>
    <row r="18" spans="2:13" x14ac:dyDescent="0.25">
      <c r="B18" t="s">
        <v>164</v>
      </c>
      <c r="C18" s="9" t="s">
        <v>367</v>
      </c>
      <c r="D18" t="s">
        <v>115</v>
      </c>
      <c r="F18">
        <v>34</v>
      </c>
      <c r="G18">
        <v>35</v>
      </c>
      <c r="H18">
        <v>36</v>
      </c>
      <c r="I18">
        <v>37</v>
      </c>
      <c r="J18">
        <v>38</v>
      </c>
      <c r="K18">
        <v>39</v>
      </c>
      <c r="L18">
        <v>46</v>
      </c>
    </row>
    <row r="19" spans="2:13" x14ac:dyDescent="0.25">
      <c r="B19" t="s">
        <v>165</v>
      </c>
      <c r="C19" s="9">
        <v>21118009</v>
      </c>
      <c r="D19" t="s">
        <v>90</v>
      </c>
      <c r="F19">
        <v>18</v>
      </c>
      <c r="G19">
        <v>19</v>
      </c>
      <c r="H19">
        <v>20</v>
      </c>
      <c r="I19">
        <v>21</v>
      </c>
      <c r="J19">
        <v>23</v>
      </c>
      <c r="K19">
        <v>24</v>
      </c>
      <c r="L19">
        <v>25</v>
      </c>
      <c r="M19">
        <v>44</v>
      </c>
    </row>
    <row r="20" spans="2:13" x14ac:dyDescent="0.25">
      <c r="B20" t="s">
        <v>166</v>
      </c>
      <c r="C20" s="9" t="s">
        <v>368</v>
      </c>
      <c r="D20" t="s">
        <v>595</v>
      </c>
      <c r="F20">
        <v>52</v>
      </c>
    </row>
    <row r="21" spans="2:13" x14ac:dyDescent="0.25">
      <c r="B21" t="s">
        <v>167</v>
      </c>
      <c r="C21" s="9" t="s">
        <v>369</v>
      </c>
      <c r="D21" t="s">
        <v>595</v>
      </c>
      <c r="E21" t="s">
        <v>656</v>
      </c>
      <c r="F21">
        <v>52</v>
      </c>
    </row>
    <row r="22" spans="2:13" x14ac:dyDescent="0.25">
      <c r="B22" t="s">
        <v>168</v>
      </c>
      <c r="C22" s="9" t="s">
        <v>370</v>
      </c>
      <c r="D22" t="s">
        <v>115</v>
      </c>
      <c r="E22" t="s">
        <v>656</v>
      </c>
      <c r="F22">
        <v>29</v>
      </c>
      <c r="G22">
        <v>34</v>
      </c>
      <c r="H22">
        <v>35</v>
      </c>
      <c r="I22">
        <v>36</v>
      </c>
      <c r="J22">
        <v>37</v>
      </c>
      <c r="K22">
        <v>38</v>
      </c>
      <c r="L22">
        <v>39</v>
      </c>
      <c r="M22">
        <v>46</v>
      </c>
    </row>
    <row r="23" spans="2:13" x14ac:dyDescent="0.25">
      <c r="B23" t="s">
        <v>169</v>
      </c>
      <c r="C23" s="9" t="s">
        <v>371</v>
      </c>
      <c r="D23" t="s">
        <v>595</v>
      </c>
      <c r="F23">
        <v>52</v>
      </c>
    </row>
    <row r="24" spans="2:13" x14ac:dyDescent="0.25">
      <c r="B24" t="s">
        <v>170</v>
      </c>
      <c r="C24" s="9" t="s">
        <v>372</v>
      </c>
      <c r="D24" t="s">
        <v>595</v>
      </c>
      <c r="F24">
        <v>52</v>
      </c>
    </row>
    <row r="25" spans="2:13" x14ac:dyDescent="0.25">
      <c r="B25" t="s">
        <v>171</v>
      </c>
      <c r="C25" s="9" t="s">
        <v>373</v>
      </c>
      <c r="D25" t="s">
        <v>595</v>
      </c>
      <c r="F25">
        <v>52</v>
      </c>
    </row>
    <row r="26" spans="2:13" x14ac:dyDescent="0.25">
      <c r="B26" t="s">
        <v>172</v>
      </c>
      <c r="C26" s="9" t="s">
        <v>374</v>
      </c>
      <c r="D26" t="s">
        <v>595</v>
      </c>
      <c r="F26">
        <v>52</v>
      </c>
    </row>
    <row r="27" spans="2:13" x14ac:dyDescent="0.25">
      <c r="B27" t="s">
        <v>173</v>
      </c>
      <c r="C27" s="9" t="s">
        <v>375</v>
      </c>
      <c r="D27" t="s">
        <v>595</v>
      </c>
      <c r="F27">
        <v>52</v>
      </c>
    </row>
    <row r="28" spans="2:13" x14ac:dyDescent="0.25">
      <c r="B28" t="s">
        <v>174</v>
      </c>
      <c r="C28" s="9">
        <v>22418007</v>
      </c>
      <c r="D28" t="s">
        <v>137</v>
      </c>
      <c r="F28">
        <v>46</v>
      </c>
      <c r="G28">
        <v>49</v>
      </c>
      <c r="H28">
        <v>53</v>
      </c>
      <c r="I28">
        <v>54</v>
      </c>
    </row>
    <row r="29" spans="2:13" x14ac:dyDescent="0.25">
      <c r="B29" t="s">
        <v>175</v>
      </c>
      <c r="C29" s="9" t="s">
        <v>376</v>
      </c>
      <c r="D29" t="s">
        <v>115</v>
      </c>
      <c r="E29" t="s">
        <v>656</v>
      </c>
      <c r="F29">
        <v>29</v>
      </c>
      <c r="G29">
        <v>34</v>
      </c>
      <c r="H29">
        <v>35</v>
      </c>
      <c r="I29">
        <v>36</v>
      </c>
      <c r="J29">
        <v>37</v>
      </c>
      <c r="K29">
        <v>38</v>
      </c>
      <c r="L29">
        <v>39</v>
      </c>
      <c r="M29">
        <v>46</v>
      </c>
    </row>
    <row r="30" spans="2:13" x14ac:dyDescent="0.25">
      <c r="B30" t="s">
        <v>176</v>
      </c>
      <c r="C30" s="9" t="s">
        <v>377</v>
      </c>
      <c r="D30" t="s">
        <v>595</v>
      </c>
      <c r="F30">
        <v>52</v>
      </c>
    </row>
    <row r="31" spans="2:13" x14ac:dyDescent="0.25">
      <c r="B31" t="s">
        <v>177</v>
      </c>
      <c r="C31" s="9" t="s">
        <v>378</v>
      </c>
      <c r="D31" t="s">
        <v>595</v>
      </c>
      <c r="F31">
        <v>52</v>
      </c>
    </row>
    <row r="32" spans="2:13" x14ac:dyDescent="0.25">
      <c r="B32" t="s">
        <v>178</v>
      </c>
      <c r="C32" s="9" t="s">
        <v>379</v>
      </c>
      <c r="D32" t="s">
        <v>595</v>
      </c>
      <c r="F32">
        <v>52</v>
      </c>
    </row>
    <row r="33" spans="2:13" x14ac:dyDescent="0.25">
      <c r="B33" t="s">
        <v>179</v>
      </c>
      <c r="C33" s="9" t="s">
        <v>380</v>
      </c>
      <c r="D33" t="s">
        <v>595</v>
      </c>
      <c r="F33">
        <v>52</v>
      </c>
    </row>
    <row r="34" spans="2:13" x14ac:dyDescent="0.25">
      <c r="B34" t="s">
        <v>180</v>
      </c>
      <c r="C34" s="9" t="s">
        <v>381</v>
      </c>
      <c r="D34" t="s">
        <v>595</v>
      </c>
      <c r="F34">
        <v>52</v>
      </c>
    </row>
    <row r="35" spans="2:13" x14ac:dyDescent="0.25">
      <c r="B35" t="s">
        <v>382</v>
      </c>
      <c r="C35" s="9">
        <v>12418003</v>
      </c>
      <c r="D35" t="s">
        <v>137</v>
      </c>
      <c r="F35">
        <v>46</v>
      </c>
      <c r="G35">
        <v>49</v>
      </c>
      <c r="H35">
        <v>53</v>
      </c>
      <c r="I35">
        <v>54</v>
      </c>
    </row>
    <row r="36" spans="2:13" x14ac:dyDescent="0.25">
      <c r="B36" t="s">
        <v>383</v>
      </c>
      <c r="C36" s="9" t="s">
        <v>384</v>
      </c>
      <c r="D36" t="s">
        <v>137</v>
      </c>
      <c r="E36" t="s">
        <v>656</v>
      </c>
    </row>
    <row r="37" spans="2:13" x14ac:dyDescent="0.25">
      <c r="B37" t="s">
        <v>181</v>
      </c>
      <c r="C37" s="9" t="s">
        <v>385</v>
      </c>
      <c r="D37" t="s">
        <v>595</v>
      </c>
      <c r="F37">
        <v>52</v>
      </c>
    </row>
    <row r="38" spans="2:13" x14ac:dyDescent="0.25">
      <c r="B38" t="s">
        <v>182</v>
      </c>
      <c r="C38" s="9" t="s">
        <v>386</v>
      </c>
      <c r="D38" t="s">
        <v>595</v>
      </c>
      <c r="F38">
        <v>52</v>
      </c>
    </row>
    <row r="39" spans="2:13" x14ac:dyDescent="0.25">
      <c r="B39" t="s">
        <v>183</v>
      </c>
      <c r="C39" s="9">
        <v>22118004</v>
      </c>
      <c r="D39" t="s">
        <v>137</v>
      </c>
      <c r="F39">
        <v>46</v>
      </c>
      <c r="G39">
        <v>49</v>
      </c>
      <c r="H39">
        <v>53</v>
      </c>
      <c r="I39">
        <v>54</v>
      </c>
    </row>
    <row r="40" spans="2:13" x14ac:dyDescent="0.25">
      <c r="B40" t="s">
        <v>184</v>
      </c>
      <c r="C40" s="9">
        <v>21318002</v>
      </c>
      <c r="D40" t="s">
        <v>90</v>
      </c>
      <c r="F40">
        <v>18</v>
      </c>
      <c r="G40">
        <v>19</v>
      </c>
      <c r="H40">
        <v>20</v>
      </c>
      <c r="I40">
        <v>21</v>
      </c>
      <c r="J40">
        <v>23</v>
      </c>
      <c r="K40">
        <v>24</v>
      </c>
      <c r="L40">
        <v>25</v>
      </c>
      <c r="M40">
        <v>44</v>
      </c>
    </row>
    <row r="41" spans="2:13" x14ac:dyDescent="0.25">
      <c r="B41" t="s">
        <v>185</v>
      </c>
      <c r="C41" s="9" t="s">
        <v>387</v>
      </c>
      <c r="D41" t="s">
        <v>595</v>
      </c>
      <c r="F41">
        <v>52</v>
      </c>
    </row>
    <row r="42" spans="2:13" x14ac:dyDescent="0.25">
      <c r="B42" t="s">
        <v>186</v>
      </c>
      <c r="C42" s="9" t="s">
        <v>388</v>
      </c>
      <c r="D42" t="s">
        <v>595</v>
      </c>
      <c r="F42">
        <v>52</v>
      </c>
    </row>
    <row r="43" spans="2:13" x14ac:dyDescent="0.25">
      <c r="B43" t="s">
        <v>187</v>
      </c>
      <c r="C43" s="9" t="s">
        <v>389</v>
      </c>
      <c r="D43" t="s">
        <v>595</v>
      </c>
      <c r="F43">
        <v>52</v>
      </c>
    </row>
    <row r="44" spans="2:13" x14ac:dyDescent="0.25">
      <c r="B44" t="s">
        <v>188</v>
      </c>
      <c r="C44" s="9">
        <v>22418005</v>
      </c>
      <c r="D44" t="s">
        <v>137</v>
      </c>
      <c r="F44">
        <v>46</v>
      </c>
      <c r="G44">
        <v>49</v>
      </c>
      <c r="H44">
        <v>53</v>
      </c>
      <c r="I44">
        <v>54</v>
      </c>
    </row>
    <row r="45" spans="2:13" x14ac:dyDescent="0.25">
      <c r="B45" t="s">
        <v>189</v>
      </c>
      <c r="C45" s="9" t="s">
        <v>390</v>
      </c>
      <c r="D45" t="s">
        <v>137</v>
      </c>
      <c r="F45">
        <v>46</v>
      </c>
      <c r="G45">
        <v>49</v>
      </c>
      <c r="H45">
        <v>53</v>
      </c>
      <c r="I45">
        <v>54</v>
      </c>
    </row>
    <row r="46" spans="2:13" x14ac:dyDescent="0.25">
      <c r="B46" t="s">
        <v>190</v>
      </c>
      <c r="C46" s="9" t="s">
        <v>390</v>
      </c>
      <c r="D46" t="s">
        <v>137</v>
      </c>
      <c r="F46">
        <v>46</v>
      </c>
      <c r="G46">
        <v>49</v>
      </c>
      <c r="H46">
        <v>53</v>
      </c>
      <c r="I46">
        <v>54</v>
      </c>
    </row>
    <row r="47" spans="2:13" x14ac:dyDescent="0.25">
      <c r="B47" t="s">
        <v>191</v>
      </c>
      <c r="C47" s="9" t="s">
        <v>391</v>
      </c>
      <c r="D47" t="s">
        <v>595</v>
      </c>
      <c r="E47" t="s">
        <v>656</v>
      </c>
      <c r="F47">
        <v>52</v>
      </c>
    </row>
    <row r="48" spans="2:13" x14ac:dyDescent="0.25">
      <c r="B48" t="s">
        <v>192</v>
      </c>
      <c r="C48" s="9" t="s">
        <v>392</v>
      </c>
      <c r="D48" t="s">
        <v>595</v>
      </c>
      <c r="F48">
        <v>52</v>
      </c>
    </row>
    <row r="49" spans="2:12" x14ac:dyDescent="0.25">
      <c r="B49" t="s">
        <v>193</v>
      </c>
      <c r="C49" s="9" t="s">
        <v>393</v>
      </c>
      <c r="D49" t="s">
        <v>115</v>
      </c>
      <c r="F49">
        <v>34</v>
      </c>
      <c r="G49">
        <v>35</v>
      </c>
      <c r="H49">
        <v>36</v>
      </c>
      <c r="I49">
        <v>37</v>
      </c>
      <c r="J49">
        <v>38</v>
      </c>
      <c r="K49">
        <v>39</v>
      </c>
      <c r="L49">
        <v>46</v>
      </c>
    </row>
    <row r="50" spans="2:12" x14ac:dyDescent="0.25">
      <c r="B50" t="s">
        <v>194</v>
      </c>
      <c r="C50" s="9" t="s">
        <v>394</v>
      </c>
      <c r="D50" t="s">
        <v>595</v>
      </c>
      <c r="F50">
        <v>52</v>
      </c>
    </row>
    <row r="51" spans="2:12" x14ac:dyDescent="0.25">
      <c r="B51" t="s">
        <v>195</v>
      </c>
      <c r="C51" s="9">
        <v>22118011</v>
      </c>
      <c r="D51" t="s">
        <v>137</v>
      </c>
      <c r="F51">
        <v>46</v>
      </c>
      <c r="G51">
        <v>49</v>
      </c>
      <c r="H51">
        <v>53</v>
      </c>
      <c r="I51">
        <v>54</v>
      </c>
    </row>
    <row r="52" spans="2:12" x14ac:dyDescent="0.25">
      <c r="B52" t="s">
        <v>196</v>
      </c>
      <c r="C52" s="9" t="s">
        <v>395</v>
      </c>
      <c r="D52" t="s">
        <v>595</v>
      </c>
      <c r="F52">
        <v>52</v>
      </c>
    </row>
    <row r="53" spans="2:12" x14ac:dyDescent="0.25">
      <c r="B53" t="s">
        <v>197</v>
      </c>
      <c r="C53" s="9" t="s">
        <v>396</v>
      </c>
      <c r="D53" t="s">
        <v>595</v>
      </c>
      <c r="F53">
        <v>52</v>
      </c>
    </row>
    <row r="54" spans="2:12" x14ac:dyDescent="0.25">
      <c r="B54" t="s">
        <v>198</v>
      </c>
      <c r="C54" s="9" t="s">
        <v>397</v>
      </c>
      <c r="D54" t="s">
        <v>595</v>
      </c>
      <c r="F54">
        <v>52</v>
      </c>
    </row>
    <row r="55" spans="2:12" x14ac:dyDescent="0.25">
      <c r="B55" t="s">
        <v>199</v>
      </c>
      <c r="C55" s="9" t="s">
        <v>398</v>
      </c>
      <c r="D55" t="s">
        <v>595</v>
      </c>
      <c r="F55">
        <v>52</v>
      </c>
    </row>
    <row r="56" spans="2:12" x14ac:dyDescent="0.25">
      <c r="B56" t="s">
        <v>200</v>
      </c>
      <c r="C56" s="9" t="s">
        <v>399</v>
      </c>
      <c r="D56" t="s">
        <v>595</v>
      </c>
      <c r="F56">
        <v>52</v>
      </c>
    </row>
    <row r="57" spans="2:12" x14ac:dyDescent="0.25">
      <c r="B57" t="s">
        <v>201</v>
      </c>
      <c r="C57" s="9" t="s">
        <v>400</v>
      </c>
      <c r="D57" t="s">
        <v>595</v>
      </c>
      <c r="F57">
        <v>52</v>
      </c>
    </row>
    <row r="58" spans="2:12" x14ac:dyDescent="0.25">
      <c r="B58" t="s">
        <v>202</v>
      </c>
      <c r="C58" s="9" t="s">
        <v>401</v>
      </c>
      <c r="D58" t="s">
        <v>137</v>
      </c>
      <c r="F58">
        <v>46</v>
      </c>
      <c r="G58">
        <v>49</v>
      </c>
      <c r="H58">
        <v>53</v>
      </c>
      <c r="I58">
        <v>54</v>
      </c>
    </row>
    <row r="59" spans="2:12" x14ac:dyDescent="0.25">
      <c r="B59" t="s">
        <v>203</v>
      </c>
      <c r="C59" s="9" t="s">
        <v>402</v>
      </c>
      <c r="D59" t="s">
        <v>595</v>
      </c>
      <c r="F59">
        <v>52</v>
      </c>
    </row>
    <row r="60" spans="2:12" x14ac:dyDescent="0.25">
      <c r="B60" t="s">
        <v>403</v>
      </c>
      <c r="C60" s="9" t="s">
        <v>404</v>
      </c>
      <c r="D60" t="s">
        <v>137</v>
      </c>
      <c r="E60" t="s">
        <v>656</v>
      </c>
    </row>
    <row r="61" spans="2:12" x14ac:dyDescent="0.25">
      <c r="B61" t="s">
        <v>204</v>
      </c>
      <c r="C61" s="9" t="s">
        <v>405</v>
      </c>
      <c r="D61" t="s">
        <v>115</v>
      </c>
      <c r="F61">
        <v>34</v>
      </c>
      <c r="G61">
        <v>35</v>
      </c>
      <c r="H61">
        <v>36</v>
      </c>
      <c r="I61">
        <v>37</v>
      </c>
      <c r="J61">
        <v>38</v>
      </c>
      <c r="K61">
        <v>39</v>
      </c>
      <c r="L61">
        <v>46</v>
      </c>
    </row>
    <row r="62" spans="2:12" x14ac:dyDescent="0.25">
      <c r="B62" t="s">
        <v>205</v>
      </c>
      <c r="C62" s="9" t="s">
        <v>406</v>
      </c>
      <c r="D62" t="s">
        <v>115</v>
      </c>
      <c r="F62">
        <v>34</v>
      </c>
      <c r="G62">
        <v>35</v>
      </c>
      <c r="H62">
        <v>36</v>
      </c>
      <c r="I62">
        <v>37</v>
      </c>
      <c r="J62">
        <v>38</v>
      </c>
      <c r="K62">
        <v>39</v>
      </c>
      <c r="L62">
        <v>46</v>
      </c>
    </row>
    <row r="63" spans="2:12" x14ac:dyDescent="0.25">
      <c r="B63" t="s">
        <v>206</v>
      </c>
      <c r="C63" s="9" t="s">
        <v>407</v>
      </c>
      <c r="D63" t="s">
        <v>595</v>
      </c>
      <c r="F63">
        <v>52</v>
      </c>
    </row>
    <row r="64" spans="2:12" x14ac:dyDescent="0.25">
      <c r="B64" t="s">
        <v>207</v>
      </c>
      <c r="C64" s="9" t="s">
        <v>408</v>
      </c>
      <c r="D64" t="s">
        <v>115</v>
      </c>
      <c r="F64">
        <v>34</v>
      </c>
      <c r="G64">
        <v>35</v>
      </c>
      <c r="H64">
        <v>36</v>
      </c>
      <c r="I64">
        <v>37</v>
      </c>
      <c r="J64">
        <v>38</v>
      </c>
      <c r="K64">
        <v>39</v>
      </c>
      <c r="L64">
        <v>46</v>
      </c>
    </row>
    <row r="65" spans="2:13" x14ac:dyDescent="0.25">
      <c r="B65" t="s">
        <v>668</v>
      </c>
      <c r="C65" s="9" t="s">
        <v>718</v>
      </c>
      <c r="D65" t="s">
        <v>90</v>
      </c>
      <c r="F65">
        <v>18</v>
      </c>
      <c r="G65">
        <v>19</v>
      </c>
      <c r="H65">
        <v>20</v>
      </c>
      <c r="I65">
        <v>21</v>
      </c>
      <c r="J65">
        <v>23</v>
      </c>
      <c r="K65">
        <v>24</v>
      </c>
      <c r="L65">
        <v>25</v>
      </c>
      <c r="M65">
        <v>44</v>
      </c>
    </row>
    <row r="66" spans="2:13" x14ac:dyDescent="0.25">
      <c r="B66" t="s">
        <v>208</v>
      </c>
      <c r="C66" s="9" t="s">
        <v>409</v>
      </c>
      <c r="D66" t="s">
        <v>595</v>
      </c>
      <c r="F66">
        <v>52</v>
      </c>
    </row>
    <row r="67" spans="2:13" x14ac:dyDescent="0.25">
      <c r="B67" t="s">
        <v>209</v>
      </c>
      <c r="C67" s="9" t="s">
        <v>410</v>
      </c>
      <c r="D67" t="s">
        <v>595</v>
      </c>
      <c r="F67">
        <v>52</v>
      </c>
    </row>
    <row r="68" spans="2:13" x14ac:dyDescent="0.25">
      <c r="B68" t="s">
        <v>210</v>
      </c>
      <c r="C68" s="9" t="s">
        <v>411</v>
      </c>
      <c r="D68" t="s">
        <v>115</v>
      </c>
      <c r="F68">
        <v>34</v>
      </c>
      <c r="G68">
        <v>35</v>
      </c>
      <c r="H68">
        <v>36</v>
      </c>
      <c r="I68">
        <v>37</v>
      </c>
      <c r="J68">
        <v>38</v>
      </c>
      <c r="K68">
        <v>39</v>
      </c>
      <c r="L68">
        <v>46</v>
      </c>
    </row>
    <row r="69" spans="2:13" x14ac:dyDescent="0.25">
      <c r="B69" t="s">
        <v>211</v>
      </c>
      <c r="C69" s="9" t="s">
        <v>412</v>
      </c>
      <c r="D69" t="s">
        <v>595</v>
      </c>
      <c r="F69">
        <v>52</v>
      </c>
    </row>
    <row r="70" spans="2:13" x14ac:dyDescent="0.25">
      <c r="B70" t="s">
        <v>212</v>
      </c>
      <c r="C70" s="9" t="s">
        <v>413</v>
      </c>
      <c r="D70" t="s">
        <v>595</v>
      </c>
      <c r="E70" t="s">
        <v>656</v>
      </c>
      <c r="F70">
        <v>52</v>
      </c>
    </row>
    <row r="71" spans="2:13" x14ac:dyDescent="0.25">
      <c r="B71" t="s">
        <v>213</v>
      </c>
      <c r="C71" s="9" t="s">
        <v>414</v>
      </c>
      <c r="D71" t="s">
        <v>595</v>
      </c>
      <c r="F71">
        <v>52</v>
      </c>
    </row>
    <row r="72" spans="2:13" x14ac:dyDescent="0.25">
      <c r="B72" t="s">
        <v>214</v>
      </c>
      <c r="C72" s="9" t="s">
        <v>415</v>
      </c>
      <c r="D72" t="s">
        <v>137</v>
      </c>
      <c r="F72">
        <v>46</v>
      </c>
      <c r="G72">
        <v>49</v>
      </c>
      <c r="H72">
        <v>53</v>
      </c>
      <c r="I72">
        <v>54</v>
      </c>
    </row>
    <row r="73" spans="2:13" x14ac:dyDescent="0.25">
      <c r="B73" t="s">
        <v>215</v>
      </c>
      <c r="C73" s="9" t="s">
        <v>416</v>
      </c>
      <c r="D73" t="s">
        <v>595</v>
      </c>
      <c r="F73">
        <v>52</v>
      </c>
    </row>
    <row r="74" spans="2:13" x14ac:dyDescent="0.25">
      <c r="B74" t="s">
        <v>216</v>
      </c>
      <c r="C74" s="9" t="s">
        <v>417</v>
      </c>
      <c r="D74" t="s">
        <v>595</v>
      </c>
      <c r="F74">
        <v>52</v>
      </c>
    </row>
    <row r="75" spans="2:13" x14ac:dyDescent="0.25">
      <c r="B75" t="s">
        <v>217</v>
      </c>
      <c r="C75" s="9" t="s">
        <v>418</v>
      </c>
      <c r="D75" t="s">
        <v>115</v>
      </c>
      <c r="F75">
        <v>34</v>
      </c>
      <c r="G75">
        <v>35</v>
      </c>
      <c r="H75">
        <v>36</v>
      </c>
      <c r="I75">
        <v>37</v>
      </c>
      <c r="J75">
        <v>38</v>
      </c>
      <c r="K75">
        <v>39</v>
      </c>
      <c r="L75">
        <v>46</v>
      </c>
    </row>
    <row r="76" spans="2:13" x14ac:dyDescent="0.25">
      <c r="B76" t="s">
        <v>218</v>
      </c>
      <c r="C76" s="9" t="s">
        <v>419</v>
      </c>
      <c r="D76" t="s">
        <v>595</v>
      </c>
      <c r="F76">
        <v>52</v>
      </c>
    </row>
    <row r="77" spans="2:13" x14ac:dyDescent="0.25">
      <c r="B77" t="s">
        <v>219</v>
      </c>
      <c r="C77" s="9" t="s">
        <v>420</v>
      </c>
      <c r="D77" t="s">
        <v>137</v>
      </c>
      <c r="F77">
        <v>46</v>
      </c>
      <c r="G77">
        <v>49</v>
      </c>
      <c r="H77">
        <v>53</v>
      </c>
      <c r="I77">
        <v>54</v>
      </c>
    </row>
    <row r="78" spans="2:13" x14ac:dyDescent="0.25">
      <c r="B78" t="s">
        <v>220</v>
      </c>
      <c r="C78" s="9" t="s">
        <v>421</v>
      </c>
      <c r="D78" t="s">
        <v>595</v>
      </c>
      <c r="F78">
        <v>52</v>
      </c>
    </row>
    <row r="79" spans="2:13" x14ac:dyDescent="0.25">
      <c r="B79" t="s">
        <v>675</v>
      </c>
      <c r="C79" s="9" t="s">
        <v>718</v>
      </c>
      <c r="D79" t="s">
        <v>90</v>
      </c>
      <c r="F79">
        <v>18</v>
      </c>
      <c r="G79">
        <v>19</v>
      </c>
      <c r="H79">
        <v>20</v>
      </c>
      <c r="I79">
        <v>21</v>
      </c>
      <c r="J79">
        <v>23</v>
      </c>
      <c r="K79">
        <v>24</v>
      </c>
      <c r="L79">
        <v>25</v>
      </c>
      <c r="M79">
        <v>44</v>
      </c>
    </row>
    <row r="80" spans="2:13" x14ac:dyDescent="0.25">
      <c r="B80" t="s">
        <v>221</v>
      </c>
      <c r="C80" s="9" t="s">
        <v>422</v>
      </c>
      <c r="D80" t="s">
        <v>115</v>
      </c>
      <c r="F80">
        <v>34</v>
      </c>
      <c r="G80">
        <v>35</v>
      </c>
      <c r="H80">
        <v>36</v>
      </c>
      <c r="I80">
        <v>37</v>
      </c>
      <c r="J80">
        <v>38</v>
      </c>
      <c r="K80">
        <v>39</v>
      </c>
      <c r="L80">
        <v>46</v>
      </c>
    </row>
    <row r="81" spans="2:13" x14ac:dyDescent="0.25">
      <c r="B81" t="s">
        <v>222</v>
      </c>
      <c r="C81" s="9" t="s">
        <v>423</v>
      </c>
      <c r="D81" t="s">
        <v>595</v>
      </c>
      <c r="F81">
        <v>52</v>
      </c>
    </row>
    <row r="82" spans="2:13" x14ac:dyDescent="0.25">
      <c r="B82" t="s">
        <v>223</v>
      </c>
      <c r="C82" s="9" t="s">
        <v>424</v>
      </c>
      <c r="D82" t="s">
        <v>595</v>
      </c>
      <c r="F82">
        <v>52</v>
      </c>
    </row>
    <row r="83" spans="2:13" x14ac:dyDescent="0.25">
      <c r="B83" t="s">
        <v>224</v>
      </c>
      <c r="C83" s="9" t="s">
        <v>425</v>
      </c>
      <c r="D83" t="s">
        <v>595</v>
      </c>
      <c r="F83">
        <v>52</v>
      </c>
    </row>
    <row r="84" spans="2:13" x14ac:dyDescent="0.25">
      <c r="B84" t="s">
        <v>225</v>
      </c>
      <c r="C84" s="9" t="s">
        <v>426</v>
      </c>
      <c r="D84" t="s">
        <v>115</v>
      </c>
      <c r="F84">
        <v>34</v>
      </c>
      <c r="G84">
        <v>35</v>
      </c>
      <c r="H84">
        <v>36</v>
      </c>
      <c r="I84">
        <v>37</v>
      </c>
      <c r="J84">
        <v>38</v>
      </c>
      <c r="K84">
        <v>39</v>
      </c>
      <c r="L84">
        <v>46</v>
      </c>
    </row>
    <row r="85" spans="2:13" x14ac:dyDescent="0.25">
      <c r="B85" t="s">
        <v>635</v>
      </c>
      <c r="C85" s="9" t="s">
        <v>646</v>
      </c>
      <c r="D85" t="s">
        <v>90</v>
      </c>
      <c r="E85" t="s">
        <v>656</v>
      </c>
      <c r="F85">
        <v>18</v>
      </c>
      <c r="G85">
        <v>19</v>
      </c>
      <c r="H85">
        <v>20</v>
      </c>
      <c r="I85">
        <v>21</v>
      </c>
      <c r="J85">
        <v>23</v>
      </c>
      <c r="K85">
        <v>24</v>
      </c>
      <c r="L85">
        <v>25</v>
      </c>
      <c r="M85">
        <v>44</v>
      </c>
    </row>
    <row r="86" spans="2:13" x14ac:dyDescent="0.25">
      <c r="B86" t="s">
        <v>226</v>
      </c>
      <c r="C86" s="9" t="s">
        <v>427</v>
      </c>
      <c r="D86" t="s">
        <v>595</v>
      </c>
      <c r="F86">
        <v>52</v>
      </c>
    </row>
    <row r="87" spans="2:13" x14ac:dyDescent="0.25">
      <c r="B87" t="s">
        <v>227</v>
      </c>
      <c r="C87" s="9" t="s">
        <v>428</v>
      </c>
      <c r="D87" t="s">
        <v>595</v>
      </c>
      <c r="F87">
        <v>52</v>
      </c>
    </row>
    <row r="88" spans="2:13" x14ac:dyDescent="0.25">
      <c r="B88" t="s">
        <v>228</v>
      </c>
      <c r="C88" s="9" t="s">
        <v>429</v>
      </c>
      <c r="D88" t="s">
        <v>115</v>
      </c>
      <c r="F88">
        <v>34</v>
      </c>
      <c r="G88">
        <v>35</v>
      </c>
      <c r="H88">
        <v>36</v>
      </c>
      <c r="I88">
        <v>37</v>
      </c>
      <c r="J88">
        <v>38</v>
      </c>
      <c r="K88">
        <v>39</v>
      </c>
      <c r="L88">
        <v>46</v>
      </c>
    </row>
    <row r="89" spans="2:13" x14ac:dyDescent="0.25">
      <c r="B89" t="s">
        <v>636</v>
      </c>
      <c r="C89" s="9" t="s">
        <v>647</v>
      </c>
      <c r="D89" t="s">
        <v>90</v>
      </c>
      <c r="E89" t="s">
        <v>656</v>
      </c>
      <c r="F89">
        <v>18</v>
      </c>
      <c r="G89">
        <v>19</v>
      </c>
      <c r="H89">
        <v>20</v>
      </c>
      <c r="I89">
        <v>21</v>
      </c>
      <c r="J89">
        <v>23</v>
      </c>
      <c r="K89">
        <v>24</v>
      </c>
      <c r="L89">
        <v>25</v>
      </c>
      <c r="M89">
        <v>44</v>
      </c>
    </row>
    <row r="90" spans="2:13" x14ac:dyDescent="0.25">
      <c r="B90" t="s">
        <v>229</v>
      </c>
      <c r="C90" s="9" t="s">
        <v>430</v>
      </c>
      <c r="D90" t="s">
        <v>115</v>
      </c>
      <c r="F90">
        <v>34</v>
      </c>
      <c r="G90">
        <v>35</v>
      </c>
      <c r="H90">
        <v>36</v>
      </c>
      <c r="I90">
        <v>37</v>
      </c>
      <c r="J90">
        <v>38</v>
      </c>
      <c r="K90">
        <v>39</v>
      </c>
      <c r="L90">
        <v>46</v>
      </c>
    </row>
    <row r="91" spans="2:13" x14ac:dyDescent="0.25">
      <c r="B91" t="s">
        <v>431</v>
      </c>
      <c r="C91" s="9" t="s">
        <v>432</v>
      </c>
      <c r="D91" t="s">
        <v>137</v>
      </c>
    </row>
    <row r="92" spans="2:13" x14ac:dyDescent="0.25">
      <c r="B92" t="s">
        <v>679</v>
      </c>
      <c r="C92" s="9" t="s">
        <v>719</v>
      </c>
      <c r="D92" t="s">
        <v>90</v>
      </c>
      <c r="F92">
        <v>18</v>
      </c>
      <c r="G92">
        <v>19</v>
      </c>
      <c r="H92">
        <v>20</v>
      </c>
      <c r="I92">
        <v>21</v>
      </c>
      <c r="J92">
        <v>23</v>
      </c>
      <c r="K92">
        <v>24</v>
      </c>
      <c r="L92">
        <v>25</v>
      </c>
      <c r="M92">
        <v>44</v>
      </c>
    </row>
    <row r="93" spans="2:13" x14ac:dyDescent="0.25">
      <c r="B93" t="s">
        <v>230</v>
      </c>
      <c r="C93" s="9" t="s">
        <v>433</v>
      </c>
      <c r="D93" t="s">
        <v>595</v>
      </c>
      <c r="F93">
        <v>52</v>
      </c>
    </row>
    <row r="94" spans="2:13" x14ac:dyDescent="0.25">
      <c r="B94" t="s">
        <v>231</v>
      </c>
      <c r="C94" s="9" t="s">
        <v>434</v>
      </c>
      <c r="D94" t="s">
        <v>595</v>
      </c>
      <c r="F94">
        <v>52</v>
      </c>
    </row>
    <row r="95" spans="2:13" x14ac:dyDescent="0.25">
      <c r="B95" t="s">
        <v>232</v>
      </c>
      <c r="C95" s="9" t="s">
        <v>435</v>
      </c>
      <c r="D95" t="s">
        <v>115</v>
      </c>
      <c r="F95">
        <v>34</v>
      </c>
      <c r="G95">
        <v>35</v>
      </c>
      <c r="H95">
        <v>36</v>
      </c>
      <c r="I95">
        <v>37</v>
      </c>
      <c r="J95">
        <v>38</v>
      </c>
      <c r="K95">
        <v>39</v>
      </c>
      <c r="L95">
        <v>46</v>
      </c>
    </row>
    <row r="96" spans="2:13" x14ac:dyDescent="0.25">
      <c r="B96" t="s">
        <v>233</v>
      </c>
      <c r="C96" s="9" t="s">
        <v>436</v>
      </c>
      <c r="D96" t="s">
        <v>595</v>
      </c>
      <c r="F96">
        <v>52</v>
      </c>
    </row>
    <row r="97" spans="2:13" x14ac:dyDescent="0.25">
      <c r="B97" t="s">
        <v>234</v>
      </c>
      <c r="C97" s="9" t="s">
        <v>437</v>
      </c>
      <c r="D97" t="s">
        <v>115</v>
      </c>
      <c r="E97" t="s">
        <v>656</v>
      </c>
      <c r="F97">
        <v>29</v>
      </c>
      <c r="G97">
        <v>34</v>
      </c>
      <c r="H97">
        <v>35</v>
      </c>
      <c r="I97">
        <v>36</v>
      </c>
      <c r="J97">
        <v>37</v>
      </c>
      <c r="K97">
        <v>38</v>
      </c>
      <c r="L97">
        <v>39</v>
      </c>
      <c r="M97">
        <v>46</v>
      </c>
    </row>
    <row r="98" spans="2:13" x14ac:dyDescent="0.25">
      <c r="B98" t="s">
        <v>235</v>
      </c>
      <c r="C98" s="9" t="s">
        <v>438</v>
      </c>
      <c r="D98" t="s">
        <v>595</v>
      </c>
      <c r="F98">
        <v>52</v>
      </c>
    </row>
    <row r="99" spans="2:13" x14ac:dyDescent="0.25">
      <c r="B99" t="s">
        <v>236</v>
      </c>
      <c r="C99" s="9" t="s">
        <v>439</v>
      </c>
      <c r="D99" t="s">
        <v>115</v>
      </c>
      <c r="F99">
        <v>34</v>
      </c>
      <c r="G99">
        <v>35</v>
      </c>
      <c r="H99">
        <v>36</v>
      </c>
      <c r="I99">
        <v>37</v>
      </c>
      <c r="J99">
        <v>38</v>
      </c>
      <c r="K99">
        <v>39</v>
      </c>
      <c r="L99">
        <v>46</v>
      </c>
    </row>
    <row r="100" spans="2:13" x14ac:dyDescent="0.25">
      <c r="B100" t="s">
        <v>684</v>
      </c>
      <c r="C100" s="9" t="s">
        <v>720</v>
      </c>
      <c r="D100" t="s">
        <v>90</v>
      </c>
      <c r="F100">
        <v>18</v>
      </c>
      <c r="G100">
        <v>19</v>
      </c>
      <c r="H100">
        <v>20</v>
      </c>
      <c r="I100">
        <v>21</v>
      </c>
      <c r="J100">
        <v>23</v>
      </c>
      <c r="K100">
        <v>24</v>
      </c>
      <c r="L100">
        <v>25</v>
      </c>
      <c r="M100">
        <v>44</v>
      </c>
    </row>
    <row r="101" spans="2:13" x14ac:dyDescent="0.25">
      <c r="B101" t="s">
        <v>237</v>
      </c>
      <c r="C101" s="9" t="s">
        <v>440</v>
      </c>
      <c r="D101" t="s">
        <v>595</v>
      </c>
      <c r="F101">
        <v>52</v>
      </c>
    </row>
    <row r="102" spans="2:13" x14ac:dyDescent="0.25">
      <c r="B102" t="s">
        <v>637</v>
      </c>
      <c r="C102" s="9" t="s">
        <v>648</v>
      </c>
      <c r="D102" t="s">
        <v>90</v>
      </c>
      <c r="E102" t="s">
        <v>656</v>
      </c>
      <c r="F102">
        <v>18</v>
      </c>
      <c r="G102">
        <v>19</v>
      </c>
      <c r="H102">
        <v>20</v>
      </c>
      <c r="I102">
        <v>21</v>
      </c>
      <c r="J102">
        <v>23</v>
      </c>
      <c r="K102">
        <v>24</v>
      </c>
      <c r="L102">
        <v>25</v>
      </c>
      <c r="M102">
        <v>44</v>
      </c>
    </row>
    <row r="103" spans="2:13" x14ac:dyDescent="0.25">
      <c r="B103" t="s">
        <v>238</v>
      </c>
      <c r="C103" s="9" t="s">
        <v>441</v>
      </c>
      <c r="D103" t="s">
        <v>115</v>
      </c>
      <c r="F103">
        <v>34</v>
      </c>
      <c r="G103">
        <v>35</v>
      </c>
      <c r="H103">
        <v>36</v>
      </c>
      <c r="I103">
        <v>37</v>
      </c>
      <c r="J103">
        <v>38</v>
      </c>
      <c r="K103">
        <v>39</v>
      </c>
      <c r="L103">
        <v>46</v>
      </c>
    </row>
    <row r="104" spans="2:13" x14ac:dyDescent="0.25">
      <c r="B104" t="s">
        <v>239</v>
      </c>
      <c r="C104" s="9" t="s">
        <v>442</v>
      </c>
      <c r="D104" t="s">
        <v>115</v>
      </c>
      <c r="F104">
        <v>34</v>
      </c>
      <c r="G104">
        <v>35</v>
      </c>
      <c r="H104">
        <v>36</v>
      </c>
      <c r="I104">
        <v>37</v>
      </c>
      <c r="J104">
        <v>38</v>
      </c>
      <c r="K104">
        <v>39</v>
      </c>
      <c r="L104">
        <v>46</v>
      </c>
    </row>
    <row r="105" spans="2:13" x14ac:dyDescent="0.25">
      <c r="B105" t="s">
        <v>240</v>
      </c>
      <c r="C105" s="9" t="s">
        <v>443</v>
      </c>
      <c r="D105" t="s">
        <v>595</v>
      </c>
      <c r="F105">
        <v>52</v>
      </c>
    </row>
    <row r="106" spans="2:13" x14ac:dyDescent="0.25">
      <c r="B106" t="s">
        <v>241</v>
      </c>
      <c r="C106" s="9" t="s">
        <v>444</v>
      </c>
      <c r="D106" t="s">
        <v>137</v>
      </c>
      <c r="F106">
        <v>46</v>
      </c>
      <c r="G106">
        <v>49</v>
      </c>
      <c r="H106">
        <v>53</v>
      </c>
      <c r="I106">
        <v>54</v>
      </c>
    </row>
    <row r="107" spans="2:13" x14ac:dyDescent="0.25">
      <c r="B107" t="s">
        <v>242</v>
      </c>
      <c r="C107" s="9" t="s">
        <v>445</v>
      </c>
      <c r="D107" t="s">
        <v>595</v>
      </c>
      <c r="F107">
        <v>52</v>
      </c>
    </row>
    <row r="108" spans="2:13" x14ac:dyDescent="0.25">
      <c r="B108" t="s">
        <v>638</v>
      </c>
      <c r="C108" s="9" t="s">
        <v>649</v>
      </c>
      <c r="D108" t="s">
        <v>90</v>
      </c>
      <c r="E108" t="s">
        <v>656</v>
      </c>
      <c r="F108">
        <v>18</v>
      </c>
      <c r="G108">
        <v>19</v>
      </c>
      <c r="H108">
        <v>20</v>
      </c>
      <c r="I108">
        <v>21</v>
      </c>
      <c r="J108">
        <v>23</v>
      </c>
      <c r="K108">
        <v>24</v>
      </c>
      <c r="L108">
        <v>25</v>
      </c>
      <c r="M108">
        <v>44</v>
      </c>
    </row>
    <row r="109" spans="2:13" x14ac:dyDescent="0.25">
      <c r="B109" t="s">
        <v>243</v>
      </c>
      <c r="C109" s="9" t="s">
        <v>446</v>
      </c>
      <c r="D109" t="s">
        <v>137</v>
      </c>
      <c r="F109">
        <v>46</v>
      </c>
      <c r="G109">
        <v>49</v>
      </c>
      <c r="H109">
        <v>53</v>
      </c>
      <c r="I109">
        <v>54</v>
      </c>
    </row>
    <row r="110" spans="2:13" x14ac:dyDescent="0.25">
      <c r="B110" t="s">
        <v>639</v>
      </c>
      <c r="C110" s="9" t="s">
        <v>650</v>
      </c>
      <c r="D110" t="s">
        <v>90</v>
      </c>
      <c r="E110" t="s">
        <v>656</v>
      </c>
      <c r="F110">
        <v>18</v>
      </c>
      <c r="G110">
        <v>19</v>
      </c>
      <c r="H110">
        <v>20</v>
      </c>
      <c r="I110">
        <v>21</v>
      </c>
      <c r="J110">
        <v>23</v>
      </c>
      <c r="K110">
        <v>24</v>
      </c>
      <c r="L110">
        <v>25</v>
      </c>
      <c r="M110">
        <v>44</v>
      </c>
    </row>
    <row r="111" spans="2:13" x14ac:dyDescent="0.25">
      <c r="B111" t="s">
        <v>244</v>
      </c>
      <c r="C111" s="9" t="s">
        <v>447</v>
      </c>
      <c r="D111" t="s">
        <v>595</v>
      </c>
      <c r="F111">
        <v>52</v>
      </c>
    </row>
    <row r="112" spans="2:13" x14ac:dyDescent="0.25">
      <c r="B112" t="s">
        <v>686</v>
      </c>
      <c r="C112" s="9" t="s">
        <v>721</v>
      </c>
      <c r="D112" t="s">
        <v>90</v>
      </c>
      <c r="F112">
        <v>18</v>
      </c>
      <c r="G112">
        <v>19</v>
      </c>
      <c r="H112">
        <v>20</v>
      </c>
      <c r="I112">
        <v>21</v>
      </c>
      <c r="J112">
        <v>23</v>
      </c>
      <c r="K112">
        <v>24</v>
      </c>
      <c r="L112">
        <v>25</v>
      </c>
      <c r="M112">
        <v>44</v>
      </c>
    </row>
    <row r="113" spans="2:13" x14ac:dyDescent="0.25">
      <c r="B113" t="s">
        <v>448</v>
      </c>
      <c r="C113" s="9" t="s">
        <v>449</v>
      </c>
      <c r="D113" t="s">
        <v>137</v>
      </c>
      <c r="E113" t="s">
        <v>656</v>
      </c>
    </row>
    <row r="114" spans="2:13" x14ac:dyDescent="0.25">
      <c r="B114" t="s">
        <v>245</v>
      </c>
      <c r="C114" s="9" t="s">
        <v>450</v>
      </c>
      <c r="D114" t="s">
        <v>595</v>
      </c>
      <c r="E114" t="s">
        <v>656</v>
      </c>
      <c r="F114">
        <v>52</v>
      </c>
    </row>
    <row r="115" spans="2:13" x14ac:dyDescent="0.25">
      <c r="B115" t="s">
        <v>451</v>
      </c>
      <c r="C115" s="9" t="s">
        <v>452</v>
      </c>
      <c r="D115" t="s">
        <v>137</v>
      </c>
    </row>
    <row r="116" spans="2:13" x14ac:dyDescent="0.25">
      <c r="B116" t="s">
        <v>246</v>
      </c>
      <c r="C116" s="9" t="s">
        <v>453</v>
      </c>
      <c r="D116" t="s">
        <v>595</v>
      </c>
      <c r="F116">
        <v>52</v>
      </c>
    </row>
    <row r="117" spans="2:13" x14ac:dyDescent="0.25">
      <c r="B117" t="s">
        <v>247</v>
      </c>
      <c r="C117" s="9" t="s">
        <v>454</v>
      </c>
      <c r="D117" t="s">
        <v>137</v>
      </c>
      <c r="E117" t="s">
        <v>656</v>
      </c>
      <c r="F117">
        <v>46</v>
      </c>
      <c r="G117">
        <v>49</v>
      </c>
      <c r="H117">
        <v>53</v>
      </c>
      <c r="I117">
        <v>54</v>
      </c>
    </row>
    <row r="118" spans="2:13" x14ac:dyDescent="0.25">
      <c r="B118" t="s">
        <v>248</v>
      </c>
      <c r="C118" s="9" t="s">
        <v>455</v>
      </c>
      <c r="D118" t="s">
        <v>137</v>
      </c>
      <c r="E118" t="s">
        <v>656</v>
      </c>
      <c r="F118">
        <v>46</v>
      </c>
      <c r="G118">
        <v>49</v>
      </c>
      <c r="H118">
        <v>53</v>
      </c>
      <c r="I118">
        <v>54</v>
      </c>
    </row>
    <row r="119" spans="2:13" x14ac:dyDescent="0.25">
      <c r="B119" t="s">
        <v>249</v>
      </c>
      <c r="C119" s="9" t="s">
        <v>456</v>
      </c>
      <c r="D119" t="s">
        <v>595</v>
      </c>
      <c r="F119">
        <v>52</v>
      </c>
    </row>
    <row r="120" spans="2:13" x14ac:dyDescent="0.25">
      <c r="B120" t="s">
        <v>250</v>
      </c>
      <c r="C120" s="9" t="s">
        <v>457</v>
      </c>
      <c r="D120" t="s">
        <v>115</v>
      </c>
      <c r="F120">
        <v>34</v>
      </c>
      <c r="G120">
        <v>35</v>
      </c>
      <c r="H120">
        <v>36</v>
      </c>
      <c r="I120">
        <v>37</v>
      </c>
      <c r="J120">
        <v>38</v>
      </c>
      <c r="K120">
        <v>39</v>
      </c>
      <c r="L120">
        <v>46</v>
      </c>
    </row>
    <row r="121" spans="2:13" x14ac:dyDescent="0.25">
      <c r="B121" t="s">
        <v>251</v>
      </c>
      <c r="C121" s="9" t="s">
        <v>458</v>
      </c>
      <c r="D121" t="s">
        <v>595</v>
      </c>
      <c r="F121">
        <v>52</v>
      </c>
    </row>
    <row r="122" spans="2:13" x14ac:dyDescent="0.25">
      <c r="B122" t="s">
        <v>252</v>
      </c>
      <c r="C122" s="9" t="s">
        <v>459</v>
      </c>
      <c r="D122" t="s">
        <v>115</v>
      </c>
      <c r="F122">
        <v>34</v>
      </c>
      <c r="G122">
        <v>35</v>
      </c>
      <c r="H122">
        <v>36</v>
      </c>
      <c r="I122">
        <v>37</v>
      </c>
      <c r="J122">
        <v>38</v>
      </c>
      <c r="K122">
        <v>39</v>
      </c>
      <c r="L122">
        <v>46</v>
      </c>
    </row>
    <row r="123" spans="2:13" x14ac:dyDescent="0.25">
      <c r="B123" t="s">
        <v>253</v>
      </c>
      <c r="C123" s="9" t="s">
        <v>460</v>
      </c>
      <c r="D123" t="s">
        <v>595</v>
      </c>
      <c r="F123">
        <v>52</v>
      </c>
    </row>
    <row r="124" spans="2:13" x14ac:dyDescent="0.25">
      <c r="B124" t="s">
        <v>461</v>
      </c>
      <c r="C124" s="9" t="s">
        <v>462</v>
      </c>
      <c r="D124" t="s">
        <v>595</v>
      </c>
      <c r="F124">
        <v>52</v>
      </c>
    </row>
    <row r="125" spans="2:13" x14ac:dyDescent="0.25">
      <c r="B125" t="s">
        <v>463</v>
      </c>
      <c r="C125" s="9" t="s">
        <v>464</v>
      </c>
      <c r="D125" t="s">
        <v>115</v>
      </c>
      <c r="F125">
        <v>34</v>
      </c>
      <c r="G125">
        <v>35</v>
      </c>
      <c r="H125">
        <v>36</v>
      </c>
      <c r="I125">
        <v>37</v>
      </c>
      <c r="J125">
        <v>38</v>
      </c>
      <c r="K125">
        <v>39</v>
      </c>
      <c r="L125">
        <v>46</v>
      </c>
    </row>
    <row r="126" spans="2:13" x14ac:dyDescent="0.25">
      <c r="B126" t="s">
        <v>254</v>
      </c>
      <c r="C126" s="9" t="s">
        <v>465</v>
      </c>
      <c r="D126" t="s">
        <v>595</v>
      </c>
      <c r="E126" t="s">
        <v>656</v>
      </c>
      <c r="F126">
        <v>52</v>
      </c>
    </row>
    <row r="127" spans="2:13" x14ac:dyDescent="0.25">
      <c r="B127" t="s">
        <v>255</v>
      </c>
      <c r="C127" s="9" t="s">
        <v>466</v>
      </c>
      <c r="D127" t="s">
        <v>115</v>
      </c>
      <c r="F127">
        <v>34</v>
      </c>
      <c r="G127">
        <v>35</v>
      </c>
      <c r="H127">
        <v>36</v>
      </c>
      <c r="I127">
        <v>37</v>
      </c>
      <c r="J127">
        <v>38</v>
      </c>
      <c r="K127">
        <v>39</v>
      </c>
      <c r="L127">
        <v>46</v>
      </c>
    </row>
    <row r="128" spans="2:13" x14ac:dyDescent="0.25">
      <c r="B128" t="s">
        <v>640</v>
      </c>
      <c r="C128" s="9" t="s">
        <v>651</v>
      </c>
      <c r="D128" t="s">
        <v>90</v>
      </c>
      <c r="E128" t="s">
        <v>656</v>
      </c>
      <c r="F128">
        <v>18</v>
      </c>
      <c r="G128">
        <v>19</v>
      </c>
      <c r="H128">
        <v>20</v>
      </c>
      <c r="I128">
        <v>21</v>
      </c>
      <c r="J128">
        <v>23</v>
      </c>
      <c r="K128">
        <v>24</v>
      </c>
      <c r="L128">
        <v>25</v>
      </c>
      <c r="M128">
        <v>44</v>
      </c>
    </row>
    <row r="129" spans="2:13" x14ac:dyDescent="0.25">
      <c r="B129" t="s">
        <v>256</v>
      </c>
      <c r="C129" s="9" t="s">
        <v>467</v>
      </c>
      <c r="D129" t="s">
        <v>137</v>
      </c>
      <c r="F129">
        <v>46</v>
      </c>
      <c r="G129">
        <v>49</v>
      </c>
      <c r="H129">
        <v>53</v>
      </c>
      <c r="I129">
        <v>54</v>
      </c>
    </row>
    <row r="130" spans="2:13" x14ac:dyDescent="0.25">
      <c r="B130" t="s">
        <v>468</v>
      </c>
      <c r="C130" s="9" t="s">
        <v>469</v>
      </c>
      <c r="D130" t="s">
        <v>137</v>
      </c>
    </row>
    <row r="131" spans="2:13" x14ac:dyDescent="0.25">
      <c r="B131" t="s">
        <v>257</v>
      </c>
      <c r="C131" s="9" t="s">
        <v>470</v>
      </c>
      <c r="D131" t="s">
        <v>595</v>
      </c>
      <c r="F131">
        <v>52</v>
      </c>
    </row>
    <row r="132" spans="2:13" x14ac:dyDescent="0.25">
      <c r="B132" t="s">
        <v>471</v>
      </c>
      <c r="C132" s="9" t="s">
        <v>472</v>
      </c>
      <c r="D132" t="s">
        <v>595</v>
      </c>
      <c r="F132">
        <v>52</v>
      </c>
    </row>
    <row r="133" spans="2:13" x14ac:dyDescent="0.25">
      <c r="B133" t="s">
        <v>258</v>
      </c>
      <c r="C133" s="9" t="s">
        <v>473</v>
      </c>
      <c r="D133" t="s">
        <v>137</v>
      </c>
      <c r="F133">
        <v>46</v>
      </c>
      <c r="G133">
        <v>49</v>
      </c>
      <c r="H133">
        <v>53</v>
      </c>
      <c r="I133">
        <v>54</v>
      </c>
    </row>
    <row r="134" spans="2:13" x14ac:dyDescent="0.25">
      <c r="B134" t="s">
        <v>259</v>
      </c>
      <c r="C134" s="9" t="s">
        <v>474</v>
      </c>
      <c r="D134" t="s">
        <v>137</v>
      </c>
      <c r="F134">
        <v>46</v>
      </c>
      <c r="G134">
        <v>49</v>
      </c>
      <c r="H134">
        <v>53</v>
      </c>
      <c r="I134">
        <v>54</v>
      </c>
    </row>
    <row r="135" spans="2:13" x14ac:dyDescent="0.25">
      <c r="B135" t="s">
        <v>475</v>
      </c>
      <c r="C135" s="9" t="s">
        <v>476</v>
      </c>
      <c r="D135" t="s">
        <v>115</v>
      </c>
      <c r="F135">
        <v>34</v>
      </c>
      <c r="G135">
        <v>35</v>
      </c>
      <c r="H135">
        <v>36</v>
      </c>
      <c r="I135">
        <v>37</v>
      </c>
      <c r="J135">
        <v>38</v>
      </c>
      <c r="K135">
        <v>39</v>
      </c>
      <c r="L135">
        <v>46</v>
      </c>
    </row>
    <row r="136" spans="2:13" x14ac:dyDescent="0.25">
      <c r="B136" t="s">
        <v>260</v>
      </c>
      <c r="C136" s="9" t="s">
        <v>477</v>
      </c>
      <c r="D136" t="s">
        <v>115</v>
      </c>
      <c r="F136">
        <v>34</v>
      </c>
      <c r="G136">
        <v>35</v>
      </c>
      <c r="H136">
        <v>36</v>
      </c>
      <c r="I136">
        <v>37</v>
      </c>
      <c r="J136">
        <v>38</v>
      </c>
      <c r="K136">
        <v>39</v>
      </c>
      <c r="L136">
        <v>46</v>
      </c>
    </row>
    <row r="137" spans="2:13" x14ac:dyDescent="0.25">
      <c r="B137" t="s">
        <v>261</v>
      </c>
      <c r="C137" s="9" t="s">
        <v>478</v>
      </c>
      <c r="D137" t="s">
        <v>595</v>
      </c>
      <c r="F137">
        <v>52</v>
      </c>
    </row>
    <row r="138" spans="2:13" x14ac:dyDescent="0.25">
      <c r="B138" t="s">
        <v>693</v>
      </c>
      <c r="C138" s="9" t="s">
        <v>722</v>
      </c>
      <c r="D138" t="s">
        <v>90</v>
      </c>
      <c r="F138">
        <v>18</v>
      </c>
      <c r="G138">
        <v>19</v>
      </c>
      <c r="H138">
        <v>20</v>
      </c>
      <c r="I138">
        <v>21</v>
      </c>
      <c r="J138">
        <v>23</v>
      </c>
      <c r="K138">
        <v>24</v>
      </c>
      <c r="L138">
        <v>25</v>
      </c>
      <c r="M138">
        <v>44</v>
      </c>
    </row>
    <row r="139" spans="2:13" x14ac:dyDescent="0.25">
      <c r="B139" t="s">
        <v>262</v>
      </c>
      <c r="C139" s="9" t="s">
        <v>479</v>
      </c>
      <c r="D139" t="s">
        <v>595</v>
      </c>
      <c r="F139">
        <v>52</v>
      </c>
    </row>
    <row r="140" spans="2:13" x14ac:dyDescent="0.25">
      <c r="B140" t="s">
        <v>263</v>
      </c>
      <c r="C140" s="9" t="s">
        <v>480</v>
      </c>
      <c r="D140" t="s">
        <v>137</v>
      </c>
      <c r="F140">
        <v>46</v>
      </c>
      <c r="G140">
        <v>49</v>
      </c>
      <c r="H140">
        <v>53</v>
      </c>
      <c r="I140">
        <v>54</v>
      </c>
    </row>
    <row r="141" spans="2:13" x14ac:dyDescent="0.25">
      <c r="B141" t="s">
        <v>264</v>
      </c>
      <c r="C141" s="9" t="s">
        <v>481</v>
      </c>
      <c r="D141" t="s">
        <v>595</v>
      </c>
      <c r="E141" t="s">
        <v>656</v>
      </c>
      <c r="F141">
        <v>52</v>
      </c>
    </row>
    <row r="142" spans="2:13" x14ac:dyDescent="0.25">
      <c r="B142" t="s">
        <v>265</v>
      </c>
      <c r="C142" s="9" t="s">
        <v>482</v>
      </c>
      <c r="D142" t="s">
        <v>115</v>
      </c>
      <c r="F142">
        <v>34</v>
      </c>
      <c r="G142">
        <v>35</v>
      </c>
      <c r="H142">
        <v>36</v>
      </c>
      <c r="I142">
        <v>37</v>
      </c>
      <c r="J142">
        <v>38</v>
      </c>
      <c r="K142">
        <v>39</v>
      </c>
      <c r="L142">
        <v>46</v>
      </c>
    </row>
    <row r="143" spans="2:13" x14ac:dyDescent="0.25">
      <c r="B143" t="s">
        <v>266</v>
      </c>
      <c r="C143" s="9" t="s">
        <v>483</v>
      </c>
      <c r="D143" t="s">
        <v>115</v>
      </c>
      <c r="E143" t="s">
        <v>656</v>
      </c>
      <c r="F143">
        <v>29</v>
      </c>
      <c r="G143">
        <v>34</v>
      </c>
      <c r="H143">
        <v>35</v>
      </c>
      <c r="I143">
        <v>36</v>
      </c>
      <c r="J143">
        <v>37</v>
      </c>
      <c r="K143">
        <v>38</v>
      </c>
      <c r="L143">
        <v>39</v>
      </c>
      <c r="M143">
        <v>46</v>
      </c>
    </row>
    <row r="144" spans="2:13" x14ac:dyDescent="0.25">
      <c r="B144" t="s">
        <v>267</v>
      </c>
      <c r="C144" s="9" t="s">
        <v>484</v>
      </c>
      <c r="D144" t="s">
        <v>595</v>
      </c>
      <c r="E144" t="s">
        <v>656</v>
      </c>
      <c r="F144">
        <v>52</v>
      </c>
    </row>
    <row r="145" spans="2:13" x14ac:dyDescent="0.25">
      <c r="B145" t="s">
        <v>268</v>
      </c>
      <c r="C145" s="9" t="s">
        <v>485</v>
      </c>
      <c r="D145" t="s">
        <v>595</v>
      </c>
      <c r="F145">
        <v>52</v>
      </c>
    </row>
    <row r="146" spans="2:13" x14ac:dyDescent="0.25">
      <c r="B146" t="s">
        <v>269</v>
      </c>
      <c r="C146" s="9" t="s">
        <v>486</v>
      </c>
      <c r="D146" t="s">
        <v>595</v>
      </c>
      <c r="E146" t="s">
        <v>656</v>
      </c>
      <c r="F146">
        <v>52</v>
      </c>
    </row>
    <row r="147" spans="2:13" x14ac:dyDescent="0.25">
      <c r="B147" t="s">
        <v>270</v>
      </c>
      <c r="C147" s="9" t="s">
        <v>487</v>
      </c>
      <c r="D147" t="s">
        <v>137</v>
      </c>
      <c r="F147">
        <v>46</v>
      </c>
      <c r="G147">
        <v>49</v>
      </c>
      <c r="H147">
        <v>53</v>
      </c>
      <c r="I147">
        <v>54</v>
      </c>
    </row>
    <row r="148" spans="2:13" x14ac:dyDescent="0.25">
      <c r="B148" t="s">
        <v>271</v>
      </c>
      <c r="C148" s="9" t="s">
        <v>488</v>
      </c>
      <c r="D148" t="s">
        <v>115</v>
      </c>
      <c r="E148" t="s">
        <v>656</v>
      </c>
      <c r="F148">
        <v>29</v>
      </c>
      <c r="G148">
        <v>34</v>
      </c>
      <c r="H148">
        <v>35</v>
      </c>
      <c r="I148">
        <v>36</v>
      </c>
      <c r="J148">
        <v>37</v>
      </c>
      <c r="K148">
        <v>38</v>
      </c>
      <c r="L148">
        <v>39</v>
      </c>
      <c r="M148">
        <v>46</v>
      </c>
    </row>
    <row r="149" spans="2:13" x14ac:dyDescent="0.25">
      <c r="B149" t="s">
        <v>489</v>
      </c>
      <c r="C149" s="9" t="s">
        <v>490</v>
      </c>
      <c r="D149" t="s">
        <v>137</v>
      </c>
    </row>
    <row r="150" spans="2:13" x14ac:dyDescent="0.25">
      <c r="B150" t="s">
        <v>272</v>
      </c>
      <c r="C150" s="9" t="s">
        <v>491</v>
      </c>
      <c r="D150" t="s">
        <v>595</v>
      </c>
      <c r="F150">
        <v>52</v>
      </c>
    </row>
    <row r="151" spans="2:13" x14ac:dyDescent="0.25">
      <c r="B151" t="s">
        <v>273</v>
      </c>
      <c r="C151" s="9" t="s">
        <v>492</v>
      </c>
      <c r="D151" t="s">
        <v>595</v>
      </c>
      <c r="F151">
        <v>52</v>
      </c>
    </row>
    <row r="152" spans="2:13" x14ac:dyDescent="0.25">
      <c r="B152" t="s">
        <v>493</v>
      </c>
      <c r="C152" s="9" t="s">
        <v>494</v>
      </c>
      <c r="D152" t="s">
        <v>595</v>
      </c>
      <c r="F152">
        <v>52</v>
      </c>
    </row>
    <row r="153" spans="2:13" x14ac:dyDescent="0.25">
      <c r="B153" t="s">
        <v>274</v>
      </c>
      <c r="C153" s="9" t="s">
        <v>495</v>
      </c>
      <c r="D153" t="s">
        <v>137</v>
      </c>
      <c r="F153">
        <v>46</v>
      </c>
      <c r="G153">
        <v>49</v>
      </c>
      <c r="H153">
        <v>53</v>
      </c>
      <c r="I153">
        <v>54</v>
      </c>
    </row>
    <row r="154" spans="2:13" x14ac:dyDescent="0.25">
      <c r="B154" t="s">
        <v>275</v>
      </c>
      <c r="C154" s="9" t="s">
        <v>496</v>
      </c>
      <c r="D154" t="s">
        <v>595</v>
      </c>
      <c r="F154">
        <v>52</v>
      </c>
    </row>
    <row r="155" spans="2:13" x14ac:dyDescent="0.25">
      <c r="B155" t="s">
        <v>696</v>
      </c>
      <c r="C155" s="9" t="s">
        <v>723</v>
      </c>
      <c r="D155" t="s">
        <v>90</v>
      </c>
      <c r="F155">
        <v>18</v>
      </c>
      <c r="G155">
        <v>19</v>
      </c>
      <c r="H155">
        <v>20</v>
      </c>
      <c r="I155">
        <v>21</v>
      </c>
      <c r="J155">
        <v>23</v>
      </c>
      <c r="K155">
        <v>24</v>
      </c>
      <c r="L155">
        <v>25</v>
      </c>
      <c r="M155">
        <v>44</v>
      </c>
    </row>
    <row r="156" spans="2:13" x14ac:dyDescent="0.25">
      <c r="B156" t="s">
        <v>276</v>
      </c>
      <c r="C156" s="9" t="s">
        <v>497</v>
      </c>
      <c r="D156" t="s">
        <v>115</v>
      </c>
      <c r="F156">
        <v>34</v>
      </c>
      <c r="G156">
        <v>35</v>
      </c>
      <c r="H156">
        <v>36</v>
      </c>
      <c r="I156">
        <v>37</v>
      </c>
      <c r="J156">
        <v>38</v>
      </c>
      <c r="K156">
        <v>39</v>
      </c>
      <c r="L156">
        <v>46</v>
      </c>
    </row>
    <row r="157" spans="2:13" x14ac:dyDescent="0.25">
      <c r="B157" t="s">
        <v>277</v>
      </c>
      <c r="C157" s="9" t="s">
        <v>498</v>
      </c>
      <c r="D157" t="s">
        <v>595</v>
      </c>
      <c r="F157">
        <v>52</v>
      </c>
    </row>
    <row r="158" spans="2:13" x14ac:dyDescent="0.25">
      <c r="B158" t="s">
        <v>278</v>
      </c>
      <c r="C158" s="9" t="s">
        <v>499</v>
      </c>
      <c r="D158" t="s">
        <v>137</v>
      </c>
      <c r="E158" t="s">
        <v>656</v>
      </c>
      <c r="F158">
        <v>46</v>
      </c>
      <c r="G158">
        <v>49</v>
      </c>
      <c r="H158">
        <v>53</v>
      </c>
      <c r="I158">
        <v>54</v>
      </c>
    </row>
    <row r="159" spans="2:13" x14ac:dyDescent="0.25">
      <c r="B159" t="s">
        <v>279</v>
      </c>
      <c r="C159" s="9" t="s">
        <v>500</v>
      </c>
      <c r="D159" t="s">
        <v>595</v>
      </c>
      <c r="F159">
        <v>52</v>
      </c>
    </row>
    <row r="160" spans="2:13" x14ac:dyDescent="0.25">
      <c r="B160" t="s">
        <v>280</v>
      </c>
      <c r="C160" s="9" t="s">
        <v>501</v>
      </c>
      <c r="D160" t="s">
        <v>137</v>
      </c>
      <c r="E160" t="s">
        <v>656</v>
      </c>
      <c r="F160">
        <v>46</v>
      </c>
      <c r="G160">
        <v>49</v>
      </c>
      <c r="H160">
        <v>53</v>
      </c>
      <c r="I160">
        <v>54</v>
      </c>
    </row>
    <row r="161" spans="2:13" x14ac:dyDescent="0.25">
      <c r="B161" t="s">
        <v>281</v>
      </c>
      <c r="C161" s="9" t="s">
        <v>502</v>
      </c>
      <c r="D161" t="s">
        <v>595</v>
      </c>
      <c r="F161">
        <v>52</v>
      </c>
    </row>
    <row r="162" spans="2:13" x14ac:dyDescent="0.25">
      <c r="B162" t="s">
        <v>282</v>
      </c>
      <c r="C162" s="9" t="s">
        <v>503</v>
      </c>
      <c r="D162" t="s">
        <v>595</v>
      </c>
      <c r="F162">
        <v>52</v>
      </c>
    </row>
    <row r="163" spans="2:13" x14ac:dyDescent="0.25">
      <c r="B163" t="s">
        <v>641</v>
      </c>
      <c r="C163" s="9" t="s">
        <v>652</v>
      </c>
      <c r="D163" t="s">
        <v>90</v>
      </c>
      <c r="E163" t="s">
        <v>656</v>
      </c>
      <c r="F163">
        <v>18</v>
      </c>
      <c r="G163">
        <v>19</v>
      </c>
      <c r="H163">
        <v>20</v>
      </c>
      <c r="I163">
        <v>21</v>
      </c>
      <c r="J163">
        <v>23</v>
      </c>
      <c r="K163">
        <v>24</v>
      </c>
      <c r="L163">
        <v>25</v>
      </c>
      <c r="M163">
        <v>44</v>
      </c>
    </row>
    <row r="164" spans="2:13" x14ac:dyDescent="0.25">
      <c r="B164" t="s">
        <v>283</v>
      </c>
      <c r="C164" s="9" t="s">
        <v>504</v>
      </c>
      <c r="D164" t="s">
        <v>115</v>
      </c>
      <c r="F164">
        <v>34</v>
      </c>
      <c r="G164">
        <v>35</v>
      </c>
      <c r="H164">
        <v>36</v>
      </c>
      <c r="I164">
        <v>37</v>
      </c>
      <c r="J164">
        <v>38</v>
      </c>
      <c r="K164">
        <v>39</v>
      </c>
      <c r="L164">
        <v>46</v>
      </c>
    </row>
    <row r="165" spans="2:13" x14ac:dyDescent="0.25">
      <c r="B165" t="s">
        <v>284</v>
      </c>
      <c r="C165" s="9" t="s">
        <v>505</v>
      </c>
      <c r="D165" t="s">
        <v>137</v>
      </c>
      <c r="E165" t="s">
        <v>656</v>
      </c>
      <c r="F165">
        <v>46</v>
      </c>
      <c r="G165">
        <v>49</v>
      </c>
      <c r="H165">
        <v>53</v>
      </c>
      <c r="I165">
        <v>54</v>
      </c>
    </row>
    <row r="166" spans="2:13" x14ac:dyDescent="0.25">
      <c r="B166" t="s">
        <v>642</v>
      </c>
      <c r="C166" s="9" t="s">
        <v>653</v>
      </c>
      <c r="D166" t="s">
        <v>90</v>
      </c>
      <c r="E166" t="s">
        <v>656</v>
      </c>
      <c r="F166">
        <v>18</v>
      </c>
      <c r="G166">
        <v>19</v>
      </c>
      <c r="H166">
        <v>20</v>
      </c>
      <c r="I166">
        <v>21</v>
      </c>
      <c r="J166">
        <v>23</v>
      </c>
      <c r="K166">
        <v>24</v>
      </c>
      <c r="L166">
        <v>25</v>
      </c>
      <c r="M166">
        <v>44</v>
      </c>
    </row>
    <row r="167" spans="2:13" x14ac:dyDescent="0.25">
      <c r="B167" t="s">
        <v>643</v>
      </c>
      <c r="C167" s="9" t="s">
        <v>654</v>
      </c>
      <c r="D167" t="s">
        <v>90</v>
      </c>
      <c r="E167" t="s">
        <v>656</v>
      </c>
      <c r="F167">
        <v>18</v>
      </c>
      <c r="G167">
        <v>19</v>
      </c>
      <c r="H167">
        <v>20</v>
      </c>
      <c r="I167">
        <v>21</v>
      </c>
      <c r="J167">
        <v>23</v>
      </c>
      <c r="K167">
        <v>24</v>
      </c>
      <c r="L167">
        <v>25</v>
      </c>
      <c r="M167">
        <v>44</v>
      </c>
    </row>
    <row r="168" spans="2:13" x14ac:dyDescent="0.25">
      <c r="B168" t="s">
        <v>285</v>
      </c>
      <c r="C168" s="9" t="s">
        <v>506</v>
      </c>
      <c r="D168" t="s">
        <v>137</v>
      </c>
      <c r="E168" t="s">
        <v>656</v>
      </c>
      <c r="F168">
        <v>46</v>
      </c>
      <c r="G168">
        <v>49</v>
      </c>
      <c r="H168">
        <v>53</v>
      </c>
      <c r="I168">
        <v>54</v>
      </c>
    </row>
    <row r="169" spans="2:13" x14ac:dyDescent="0.25">
      <c r="B169" t="s">
        <v>286</v>
      </c>
      <c r="C169" s="9" t="s">
        <v>507</v>
      </c>
      <c r="D169" t="s">
        <v>137</v>
      </c>
      <c r="E169" t="s">
        <v>656</v>
      </c>
      <c r="F169">
        <v>46</v>
      </c>
      <c r="G169">
        <v>49</v>
      </c>
      <c r="H169">
        <v>53</v>
      </c>
      <c r="I169">
        <v>54</v>
      </c>
    </row>
    <row r="170" spans="2:13" x14ac:dyDescent="0.25">
      <c r="B170" t="s">
        <v>287</v>
      </c>
      <c r="C170" s="9" t="s">
        <v>508</v>
      </c>
      <c r="D170" t="s">
        <v>137</v>
      </c>
      <c r="E170" t="s">
        <v>656</v>
      </c>
      <c r="F170">
        <v>46</v>
      </c>
      <c r="G170">
        <v>49</v>
      </c>
      <c r="H170">
        <v>53</v>
      </c>
      <c r="I170">
        <v>54</v>
      </c>
    </row>
    <row r="171" spans="2:13" x14ac:dyDescent="0.25">
      <c r="B171" t="s">
        <v>288</v>
      </c>
      <c r="C171" s="9" t="s">
        <v>509</v>
      </c>
      <c r="D171" t="s">
        <v>137</v>
      </c>
      <c r="E171" t="s">
        <v>656</v>
      </c>
      <c r="F171">
        <v>46</v>
      </c>
      <c r="G171">
        <v>49</v>
      </c>
      <c r="H171">
        <v>53</v>
      </c>
      <c r="I171">
        <v>54</v>
      </c>
    </row>
    <row r="172" spans="2:13" x14ac:dyDescent="0.25">
      <c r="B172" t="s">
        <v>289</v>
      </c>
      <c r="C172" s="9" t="s">
        <v>510</v>
      </c>
      <c r="D172" t="s">
        <v>137</v>
      </c>
      <c r="E172" t="s">
        <v>656</v>
      </c>
      <c r="F172">
        <v>46</v>
      </c>
      <c r="G172">
        <v>49</v>
      </c>
      <c r="H172">
        <v>53</v>
      </c>
      <c r="I172">
        <v>54</v>
      </c>
    </row>
    <row r="173" spans="2:13" x14ac:dyDescent="0.25">
      <c r="B173" t="s">
        <v>644</v>
      </c>
      <c r="C173" s="9" t="s">
        <v>655</v>
      </c>
      <c r="D173" t="s">
        <v>90</v>
      </c>
      <c r="E173" t="s">
        <v>656</v>
      </c>
      <c r="F173">
        <v>18</v>
      </c>
      <c r="G173">
        <v>19</v>
      </c>
      <c r="H173">
        <v>20</v>
      </c>
      <c r="I173">
        <v>21</v>
      </c>
      <c r="J173">
        <v>23</v>
      </c>
      <c r="K173">
        <v>24</v>
      </c>
      <c r="L173">
        <v>25</v>
      </c>
      <c r="M173">
        <v>44</v>
      </c>
    </row>
    <row r="174" spans="2:13" x14ac:dyDescent="0.25">
      <c r="B174" t="s">
        <v>290</v>
      </c>
      <c r="C174" s="9" t="s">
        <v>511</v>
      </c>
      <c r="D174" t="s">
        <v>115</v>
      </c>
      <c r="E174" t="s">
        <v>656</v>
      </c>
      <c r="F174">
        <v>29</v>
      </c>
      <c r="G174">
        <v>34</v>
      </c>
      <c r="H174">
        <v>35</v>
      </c>
      <c r="I174">
        <v>36</v>
      </c>
      <c r="J174">
        <v>37</v>
      </c>
      <c r="K174">
        <v>38</v>
      </c>
      <c r="L174">
        <v>39</v>
      </c>
      <c r="M174">
        <v>46</v>
      </c>
    </row>
    <row r="175" spans="2:13" x14ac:dyDescent="0.25">
      <c r="B175" t="s">
        <v>512</v>
      </c>
      <c r="C175" s="9" t="s">
        <v>513</v>
      </c>
      <c r="D175" t="s">
        <v>137</v>
      </c>
      <c r="E175" t="s">
        <v>656</v>
      </c>
    </row>
    <row r="176" spans="2:13" x14ac:dyDescent="0.25">
      <c r="B176" t="s">
        <v>514</v>
      </c>
      <c r="C176" s="9" t="s">
        <v>515</v>
      </c>
      <c r="D176" t="s">
        <v>137</v>
      </c>
    </row>
    <row r="177" spans="2:13" x14ac:dyDescent="0.25">
      <c r="B177" t="s">
        <v>291</v>
      </c>
      <c r="C177" s="9" t="s">
        <v>516</v>
      </c>
      <c r="D177" t="s">
        <v>115</v>
      </c>
      <c r="E177" t="s">
        <v>656</v>
      </c>
      <c r="F177">
        <v>29</v>
      </c>
      <c r="G177">
        <v>34</v>
      </c>
      <c r="H177">
        <v>35</v>
      </c>
      <c r="I177">
        <v>36</v>
      </c>
      <c r="J177">
        <v>37</v>
      </c>
      <c r="K177">
        <v>38</v>
      </c>
      <c r="L177">
        <v>39</v>
      </c>
      <c r="M177">
        <v>46</v>
      </c>
    </row>
    <row r="178" spans="2:13" x14ac:dyDescent="0.25">
      <c r="B178" t="s">
        <v>292</v>
      </c>
      <c r="C178" s="9" t="s">
        <v>517</v>
      </c>
      <c r="D178" t="s">
        <v>595</v>
      </c>
      <c r="F178">
        <v>52</v>
      </c>
    </row>
    <row r="179" spans="2:13" x14ac:dyDescent="0.25">
      <c r="B179" t="s">
        <v>293</v>
      </c>
      <c r="C179" s="9" t="s">
        <v>518</v>
      </c>
      <c r="D179" t="s">
        <v>137</v>
      </c>
      <c r="F179">
        <v>46</v>
      </c>
      <c r="G179">
        <v>49</v>
      </c>
      <c r="H179">
        <v>53</v>
      </c>
      <c r="I179">
        <v>54</v>
      </c>
    </row>
    <row r="180" spans="2:13" x14ac:dyDescent="0.25">
      <c r="B180" t="s">
        <v>294</v>
      </c>
      <c r="C180" s="9" t="s">
        <v>519</v>
      </c>
      <c r="D180" t="s">
        <v>137</v>
      </c>
      <c r="F180">
        <v>46</v>
      </c>
      <c r="G180">
        <v>49</v>
      </c>
      <c r="H180">
        <v>53</v>
      </c>
      <c r="I180">
        <v>54</v>
      </c>
    </row>
    <row r="181" spans="2:13" x14ac:dyDescent="0.25">
      <c r="B181" t="s">
        <v>295</v>
      </c>
      <c r="C181" s="9" t="s">
        <v>520</v>
      </c>
      <c r="D181" t="s">
        <v>137</v>
      </c>
      <c r="E181" t="s">
        <v>656</v>
      </c>
      <c r="F181">
        <v>46</v>
      </c>
      <c r="G181">
        <v>49</v>
      </c>
      <c r="H181">
        <v>53</v>
      </c>
      <c r="I181">
        <v>54</v>
      </c>
    </row>
    <row r="182" spans="2:13" x14ac:dyDescent="0.25">
      <c r="B182" t="s">
        <v>697</v>
      </c>
      <c r="C182" s="9" t="s">
        <v>724</v>
      </c>
      <c r="D182" t="s">
        <v>90</v>
      </c>
      <c r="F182">
        <v>18</v>
      </c>
      <c r="G182">
        <v>19</v>
      </c>
      <c r="H182">
        <v>20</v>
      </c>
      <c r="I182">
        <v>21</v>
      </c>
      <c r="J182">
        <v>23</v>
      </c>
      <c r="K182">
        <v>24</v>
      </c>
      <c r="L182">
        <v>25</v>
      </c>
      <c r="M182">
        <v>44</v>
      </c>
    </row>
    <row r="183" spans="2:13" x14ac:dyDescent="0.25">
      <c r="B183" t="s">
        <v>296</v>
      </c>
      <c r="C183" s="9" t="s">
        <v>521</v>
      </c>
      <c r="D183" t="s">
        <v>137</v>
      </c>
      <c r="E183" t="s">
        <v>656</v>
      </c>
      <c r="F183">
        <v>46</v>
      </c>
      <c r="G183">
        <v>49</v>
      </c>
      <c r="H183">
        <v>53</v>
      </c>
      <c r="I183">
        <v>54</v>
      </c>
    </row>
    <row r="184" spans="2:13" x14ac:dyDescent="0.25">
      <c r="B184" t="s">
        <v>297</v>
      </c>
      <c r="C184" s="9" t="s">
        <v>522</v>
      </c>
      <c r="D184" t="s">
        <v>137</v>
      </c>
      <c r="E184" t="s">
        <v>656</v>
      </c>
      <c r="F184">
        <v>46</v>
      </c>
      <c r="G184">
        <v>49</v>
      </c>
      <c r="H184">
        <v>53</v>
      </c>
      <c r="I184">
        <v>54</v>
      </c>
    </row>
    <row r="185" spans="2:13" x14ac:dyDescent="0.25">
      <c r="B185" t="s">
        <v>523</v>
      </c>
      <c r="C185" s="9" t="s">
        <v>524</v>
      </c>
      <c r="D185" t="s">
        <v>595</v>
      </c>
      <c r="F185">
        <v>52</v>
      </c>
    </row>
    <row r="186" spans="2:13" x14ac:dyDescent="0.25">
      <c r="B186" t="s">
        <v>298</v>
      </c>
      <c r="C186" s="9" t="s">
        <v>525</v>
      </c>
      <c r="D186" t="s">
        <v>595</v>
      </c>
      <c r="F186">
        <v>52</v>
      </c>
    </row>
    <row r="187" spans="2:13" x14ac:dyDescent="0.25">
      <c r="B187" t="s">
        <v>526</v>
      </c>
      <c r="C187" s="9" t="s">
        <v>527</v>
      </c>
      <c r="D187" t="s">
        <v>115</v>
      </c>
      <c r="F187">
        <v>34</v>
      </c>
      <c r="G187">
        <v>35</v>
      </c>
      <c r="H187">
        <v>36</v>
      </c>
      <c r="I187">
        <v>37</v>
      </c>
      <c r="J187">
        <v>38</v>
      </c>
      <c r="K187">
        <v>39</v>
      </c>
      <c r="L187">
        <v>46</v>
      </c>
    </row>
    <row r="188" spans="2:13" x14ac:dyDescent="0.25">
      <c r="B188" t="s">
        <v>528</v>
      </c>
      <c r="C188" s="9" t="s">
        <v>529</v>
      </c>
      <c r="D188" t="s">
        <v>595</v>
      </c>
      <c r="F188">
        <v>52</v>
      </c>
    </row>
    <row r="189" spans="2:13" x14ac:dyDescent="0.25">
      <c r="B189" t="s">
        <v>698</v>
      </c>
      <c r="C189" s="9" t="s">
        <v>725</v>
      </c>
      <c r="D189" t="s">
        <v>90</v>
      </c>
      <c r="F189">
        <v>18</v>
      </c>
      <c r="G189">
        <v>19</v>
      </c>
      <c r="H189">
        <v>20</v>
      </c>
      <c r="I189">
        <v>21</v>
      </c>
      <c r="J189">
        <v>23</v>
      </c>
      <c r="K189">
        <v>24</v>
      </c>
      <c r="L189">
        <v>25</v>
      </c>
      <c r="M189">
        <v>44</v>
      </c>
    </row>
    <row r="190" spans="2:13" x14ac:dyDescent="0.25">
      <c r="B190" t="s">
        <v>299</v>
      </c>
      <c r="C190" s="9" t="s">
        <v>530</v>
      </c>
      <c r="D190" t="s">
        <v>137</v>
      </c>
      <c r="E190" t="s">
        <v>656</v>
      </c>
      <c r="F190">
        <v>46</v>
      </c>
      <c r="G190">
        <v>49</v>
      </c>
      <c r="H190">
        <v>53</v>
      </c>
      <c r="I190">
        <v>54</v>
      </c>
    </row>
    <row r="191" spans="2:13" x14ac:dyDescent="0.25">
      <c r="B191" t="s">
        <v>300</v>
      </c>
      <c r="C191" s="9" t="s">
        <v>531</v>
      </c>
      <c r="D191" t="s">
        <v>595</v>
      </c>
      <c r="E191" t="s">
        <v>656</v>
      </c>
      <c r="F191">
        <v>52</v>
      </c>
    </row>
    <row r="192" spans="2:13" x14ac:dyDescent="0.25">
      <c r="B192" t="s">
        <v>699</v>
      </c>
      <c r="C192" s="9" t="s">
        <v>726</v>
      </c>
      <c r="D192" t="s">
        <v>90</v>
      </c>
      <c r="F192">
        <v>18</v>
      </c>
      <c r="G192">
        <v>19</v>
      </c>
      <c r="H192">
        <v>20</v>
      </c>
      <c r="I192">
        <v>21</v>
      </c>
      <c r="J192">
        <v>23</v>
      </c>
      <c r="K192">
        <v>24</v>
      </c>
      <c r="L192">
        <v>25</v>
      </c>
      <c r="M192">
        <v>44</v>
      </c>
    </row>
    <row r="193" spans="2:13" x14ac:dyDescent="0.25">
      <c r="B193" t="s">
        <v>301</v>
      </c>
      <c r="C193" s="9" t="s">
        <v>532</v>
      </c>
      <c r="D193" t="s">
        <v>137</v>
      </c>
      <c r="E193" t="s">
        <v>656</v>
      </c>
      <c r="F193">
        <v>46</v>
      </c>
      <c r="G193">
        <v>49</v>
      </c>
      <c r="H193">
        <v>53</v>
      </c>
      <c r="I193">
        <v>54</v>
      </c>
    </row>
    <row r="194" spans="2:13" x14ac:dyDescent="0.25">
      <c r="B194" t="s">
        <v>302</v>
      </c>
      <c r="C194" s="9" t="s">
        <v>533</v>
      </c>
      <c r="D194" t="s">
        <v>595</v>
      </c>
      <c r="E194" t="s">
        <v>656</v>
      </c>
      <c r="F194">
        <v>52</v>
      </c>
    </row>
    <row r="195" spans="2:13" x14ac:dyDescent="0.25">
      <c r="B195" t="s">
        <v>303</v>
      </c>
      <c r="C195" s="9" t="s">
        <v>534</v>
      </c>
      <c r="D195" t="s">
        <v>115</v>
      </c>
      <c r="F195">
        <v>34</v>
      </c>
      <c r="G195">
        <v>35</v>
      </c>
      <c r="H195">
        <v>36</v>
      </c>
      <c r="I195">
        <v>37</v>
      </c>
      <c r="J195">
        <v>38</v>
      </c>
      <c r="K195">
        <v>39</v>
      </c>
      <c r="L195">
        <v>46</v>
      </c>
    </row>
    <row r="196" spans="2:13" x14ac:dyDescent="0.25">
      <c r="B196" t="s">
        <v>304</v>
      </c>
      <c r="C196" s="9" t="s">
        <v>535</v>
      </c>
      <c r="D196" t="s">
        <v>595</v>
      </c>
      <c r="F196">
        <v>52</v>
      </c>
    </row>
    <row r="197" spans="2:13" x14ac:dyDescent="0.25">
      <c r="B197" t="s">
        <v>305</v>
      </c>
      <c r="C197" s="9" t="s">
        <v>536</v>
      </c>
      <c r="D197" t="s">
        <v>595</v>
      </c>
      <c r="F197">
        <v>52</v>
      </c>
    </row>
    <row r="198" spans="2:13" x14ac:dyDescent="0.25">
      <c r="B198" t="s">
        <v>537</v>
      </c>
      <c r="C198" s="9" t="s">
        <v>538</v>
      </c>
      <c r="D198" t="s">
        <v>115</v>
      </c>
      <c r="F198">
        <v>34</v>
      </c>
      <c r="G198">
        <v>35</v>
      </c>
      <c r="H198">
        <v>36</v>
      </c>
      <c r="I198">
        <v>37</v>
      </c>
      <c r="J198">
        <v>38</v>
      </c>
      <c r="K198">
        <v>39</v>
      </c>
      <c r="L198">
        <v>46</v>
      </c>
    </row>
    <row r="199" spans="2:13" x14ac:dyDescent="0.25">
      <c r="B199" t="s">
        <v>539</v>
      </c>
      <c r="C199" s="9" t="s">
        <v>540</v>
      </c>
      <c r="D199" t="s">
        <v>137</v>
      </c>
    </row>
    <row r="200" spans="2:13" x14ac:dyDescent="0.25">
      <c r="B200" t="s">
        <v>541</v>
      </c>
      <c r="C200" s="9" t="s">
        <v>542</v>
      </c>
      <c r="D200" t="s">
        <v>137</v>
      </c>
    </row>
    <row r="201" spans="2:13" x14ac:dyDescent="0.25">
      <c r="B201" t="s">
        <v>306</v>
      </c>
      <c r="C201" s="9" t="s">
        <v>543</v>
      </c>
      <c r="D201" t="s">
        <v>595</v>
      </c>
      <c r="F201">
        <v>52</v>
      </c>
    </row>
    <row r="202" spans="2:13" x14ac:dyDescent="0.25">
      <c r="B202" t="s">
        <v>307</v>
      </c>
      <c r="C202" s="9" t="s">
        <v>544</v>
      </c>
      <c r="D202" t="s">
        <v>595</v>
      </c>
      <c r="F202">
        <v>52</v>
      </c>
    </row>
    <row r="203" spans="2:13" x14ac:dyDescent="0.25">
      <c r="B203" t="s">
        <v>308</v>
      </c>
      <c r="C203" s="9" t="s">
        <v>545</v>
      </c>
      <c r="D203" t="s">
        <v>595</v>
      </c>
      <c r="F203">
        <v>52</v>
      </c>
    </row>
    <row r="204" spans="2:13" x14ac:dyDescent="0.25">
      <c r="B204" t="s">
        <v>701</v>
      </c>
      <c r="C204" s="9" t="s">
        <v>727</v>
      </c>
      <c r="D204" t="s">
        <v>90</v>
      </c>
      <c r="F204">
        <v>18</v>
      </c>
      <c r="G204">
        <v>19</v>
      </c>
      <c r="H204">
        <v>20</v>
      </c>
      <c r="I204">
        <v>21</v>
      </c>
      <c r="J204">
        <v>23</v>
      </c>
      <c r="K204">
        <v>24</v>
      </c>
      <c r="L204">
        <v>25</v>
      </c>
      <c r="M204">
        <v>44</v>
      </c>
    </row>
    <row r="205" spans="2:13" x14ac:dyDescent="0.25">
      <c r="B205" t="s">
        <v>309</v>
      </c>
      <c r="C205" s="9">
        <v>22318001</v>
      </c>
      <c r="D205" t="s">
        <v>115</v>
      </c>
      <c r="F205">
        <v>34</v>
      </c>
      <c r="G205">
        <v>35</v>
      </c>
      <c r="H205">
        <v>36</v>
      </c>
      <c r="I205">
        <v>37</v>
      </c>
      <c r="J205">
        <v>38</v>
      </c>
      <c r="K205">
        <v>39</v>
      </c>
      <c r="L205">
        <v>46</v>
      </c>
    </row>
    <row r="206" spans="2:13" x14ac:dyDescent="0.25">
      <c r="B206" t="s">
        <v>310</v>
      </c>
      <c r="C206" s="9">
        <v>22418009</v>
      </c>
      <c r="D206" t="s">
        <v>137</v>
      </c>
      <c r="F206">
        <v>46</v>
      </c>
      <c r="G206">
        <v>49</v>
      </c>
      <c r="H206">
        <v>53</v>
      </c>
      <c r="I206">
        <v>54</v>
      </c>
    </row>
    <row r="207" spans="2:13" x14ac:dyDescent="0.25">
      <c r="B207" t="s">
        <v>311</v>
      </c>
      <c r="C207" s="9" t="s">
        <v>546</v>
      </c>
      <c r="D207" t="s">
        <v>115</v>
      </c>
      <c r="F207">
        <v>34</v>
      </c>
      <c r="G207">
        <v>35</v>
      </c>
      <c r="H207">
        <v>36</v>
      </c>
      <c r="I207">
        <v>37</v>
      </c>
      <c r="J207">
        <v>38</v>
      </c>
      <c r="K207">
        <v>39</v>
      </c>
      <c r="L207">
        <v>46</v>
      </c>
    </row>
    <row r="208" spans="2:13" x14ac:dyDescent="0.25">
      <c r="B208" t="s">
        <v>312</v>
      </c>
      <c r="C208" s="9">
        <v>21118004</v>
      </c>
      <c r="D208" t="s">
        <v>90</v>
      </c>
      <c r="F208">
        <v>18</v>
      </c>
      <c r="G208">
        <v>19</v>
      </c>
      <c r="H208">
        <v>20</v>
      </c>
      <c r="I208">
        <v>21</v>
      </c>
      <c r="J208">
        <v>23</v>
      </c>
      <c r="K208">
        <v>24</v>
      </c>
      <c r="L208">
        <v>25</v>
      </c>
      <c r="M208">
        <v>44</v>
      </c>
    </row>
    <row r="209" spans="2:13" x14ac:dyDescent="0.25">
      <c r="B209" t="s">
        <v>313</v>
      </c>
      <c r="C209" s="9" t="s">
        <v>547</v>
      </c>
      <c r="D209" t="s">
        <v>595</v>
      </c>
      <c r="F209">
        <v>52</v>
      </c>
    </row>
    <row r="210" spans="2:13" x14ac:dyDescent="0.25">
      <c r="B210" t="s">
        <v>314</v>
      </c>
      <c r="C210" s="9" t="s">
        <v>548</v>
      </c>
      <c r="D210" t="s">
        <v>595</v>
      </c>
      <c r="F210">
        <v>52</v>
      </c>
    </row>
    <row r="211" spans="2:13" x14ac:dyDescent="0.25">
      <c r="B211" t="s">
        <v>315</v>
      </c>
      <c r="C211" s="9" t="s">
        <v>549</v>
      </c>
      <c r="D211" t="s">
        <v>115</v>
      </c>
      <c r="F211">
        <v>34</v>
      </c>
      <c r="G211">
        <v>35</v>
      </c>
      <c r="H211">
        <v>36</v>
      </c>
      <c r="I211">
        <v>37</v>
      </c>
      <c r="J211">
        <v>38</v>
      </c>
      <c r="K211">
        <v>39</v>
      </c>
      <c r="L211">
        <v>46</v>
      </c>
    </row>
    <row r="212" spans="2:13" x14ac:dyDescent="0.25">
      <c r="B212" t="s">
        <v>316</v>
      </c>
      <c r="C212" s="9" t="s">
        <v>550</v>
      </c>
      <c r="D212" t="s">
        <v>595</v>
      </c>
      <c r="E212" t="s">
        <v>656</v>
      </c>
      <c r="F212">
        <v>52</v>
      </c>
    </row>
    <row r="213" spans="2:13" x14ac:dyDescent="0.25">
      <c r="B213" t="s">
        <v>317</v>
      </c>
      <c r="C213" s="9" t="s">
        <v>551</v>
      </c>
      <c r="D213" t="s">
        <v>137</v>
      </c>
      <c r="E213" t="s">
        <v>656</v>
      </c>
      <c r="F213">
        <v>46</v>
      </c>
      <c r="G213">
        <v>49</v>
      </c>
      <c r="H213">
        <v>53</v>
      </c>
      <c r="I213">
        <v>54</v>
      </c>
    </row>
    <row r="214" spans="2:13" x14ac:dyDescent="0.25">
      <c r="B214" t="s">
        <v>318</v>
      </c>
      <c r="C214" s="9" t="s">
        <v>552</v>
      </c>
      <c r="D214" t="s">
        <v>595</v>
      </c>
      <c r="F214">
        <v>52</v>
      </c>
    </row>
    <row r="215" spans="2:13" x14ac:dyDescent="0.25">
      <c r="B215" t="s">
        <v>319</v>
      </c>
      <c r="C215" s="9" t="s">
        <v>553</v>
      </c>
      <c r="D215" t="s">
        <v>595</v>
      </c>
      <c r="E215" t="s">
        <v>656</v>
      </c>
      <c r="F215">
        <v>52</v>
      </c>
    </row>
    <row r="216" spans="2:13" x14ac:dyDescent="0.25">
      <c r="B216" t="s">
        <v>320</v>
      </c>
      <c r="C216" s="9" t="s">
        <v>554</v>
      </c>
      <c r="D216" t="s">
        <v>595</v>
      </c>
      <c r="F216">
        <v>52</v>
      </c>
    </row>
    <row r="217" spans="2:13" x14ac:dyDescent="0.25">
      <c r="B217" t="s">
        <v>703</v>
      </c>
      <c r="C217" s="9">
        <v>21118002</v>
      </c>
      <c r="D217" t="s">
        <v>90</v>
      </c>
      <c r="F217">
        <v>18</v>
      </c>
      <c r="G217">
        <v>19</v>
      </c>
      <c r="H217">
        <v>20</v>
      </c>
      <c r="I217">
        <v>21</v>
      </c>
      <c r="J217">
        <v>23</v>
      </c>
      <c r="K217">
        <v>24</v>
      </c>
      <c r="L217">
        <v>25</v>
      </c>
      <c r="M217">
        <v>44</v>
      </c>
    </row>
    <row r="218" spans="2:13" x14ac:dyDescent="0.25">
      <c r="B218" t="s">
        <v>321</v>
      </c>
      <c r="C218" s="9" t="s">
        <v>555</v>
      </c>
      <c r="D218" t="s">
        <v>137</v>
      </c>
      <c r="F218">
        <v>46</v>
      </c>
      <c r="G218">
        <v>49</v>
      </c>
      <c r="H218">
        <v>53</v>
      </c>
      <c r="I218">
        <v>54</v>
      </c>
    </row>
    <row r="219" spans="2:13" x14ac:dyDescent="0.25">
      <c r="B219" t="s">
        <v>704</v>
      </c>
      <c r="C219" s="9">
        <v>21118010</v>
      </c>
      <c r="D219" t="s">
        <v>90</v>
      </c>
      <c r="F219">
        <v>18</v>
      </c>
      <c r="G219">
        <v>19</v>
      </c>
      <c r="H219">
        <v>20</v>
      </c>
      <c r="I219">
        <v>21</v>
      </c>
      <c r="J219">
        <v>23</v>
      </c>
      <c r="K219">
        <v>24</v>
      </c>
      <c r="L219">
        <v>25</v>
      </c>
      <c r="M219">
        <v>44</v>
      </c>
    </row>
    <row r="220" spans="2:13" x14ac:dyDescent="0.25">
      <c r="B220" t="s">
        <v>322</v>
      </c>
      <c r="C220" s="9">
        <v>21118019</v>
      </c>
      <c r="D220" t="s">
        <v>90</v>
      </c>
      <c r="E220" t="s">
        <v>656</v>
      </c>
      <c r="F220">
        <v>18</v>
      </c>
      <c r="G220">
        <v>19</v>
      </c>
      <c r="H220">
        <v>20</v>
      </c>
      <c r="I220">
        <v>21</v>
      </c>
      <c r="J220">
        <v>23</v>
      </c>
      <c r="K220">
        <v>24</v>
      </c>
      <c r="L220">
        <v>25</v>
      </c>
      <c r="M220">
        <v>44</v>
      </c>
    </row>
    <row r="221" spans="2:13" x14ac:dyDescent="0.25">
      <c r="B221" t="s">
        <v>323</v>
      </c>
      <c r="C221" s="9">
        <v>21118012</v>
      </c>
      <c r="D221" t="s">
        <v>90</v>
      </c>
      <c r="F221">
        <v>18</v>
      </c>
      <c r="G221">
        <v>19</v>
      </c>
      <c r="H221">
        <v>20</v>
      </c>
      <c r="I221">
        <v>21</v>
      </c>
      <c r="J221">
        <v>23</v>
      </c>
      <c r="K221">
        <v>24</v>
      </c>
      <c r="L221">
        <v>25</v>
      </c>
      <c r="M221">
        <v>44</v>
      </c>
    </row>
    <row r="222" spans="2:13" x14ac:dyDescent="0.25">
      <c r="B222" t="s">
        <v>324</v>
      </c>
      <c r="C222" s="9" t="s">
        <v>556</v>
      </c>
      <c r="D222" t="s">
        <v>595</v>
      </c>
      <c r="F222">
        <v>52</v>
      </c>
    </row>
    <row r="223" spans="2:13" x14ac:dyDescent="0.25">
      <c r="B223" t="s">
        <v>557</v>
      </c>
      <c r="C223" s="9">
        <v>12118001</v>
      </c>
      <c r="D223" t="s">
        <v>137</v>
      </c>
    </row>
    <row r="224" spans="2:13" x14ac:dyDescent="0.25">
      <c r="B224" t="s">
        <v>325</v>
      </c>
      <c r="C224" s="9">
        <v>21118001</v>
      </c>
      <c r="D224" t="s">
        <v>90</v>
      </c>
      <c r="F224">
        <v>18</v>
      </c>
      <c r="G224">
        <v>19</v>
      </c>
      <c r="H224">
        <v>20</v>
      </c>
      <c r="I224">
        <v>21</v>
      </c>
      <c r="J224">
        <v>23</v>
      </c>
      <c r="K224">
        <v>24</v>
      </c>
      <c r="L224">
        <v>25</v>
      </c>
      <c r="M224">
        <v>44</v>
      </c>
    </row>
    <row r="225" spans="2:13" x14ac:dyDescent="0.25">
      <c r="B225" t="s">
        <v>326</v>
      </c>
      <c r="C225" s="9" t="s">
        <v>558</v>
      </c>
      <c r="D225" t="s">
        <v>137</v>
      </c>
      <c r="F225">
        <v>46</v>
      </c>
      <c r="G225">
        <v>49</v>
      </c>
      <c r="H225">
        <v>53</v>
      </c>
      <c r="I225">
        <v>54</v>
      </c>
    </row>
    <row r="226" spans="2:13" x14ac:dyDescent="0.25">
      <c r="B226" t="s">
        <v>327</v>
      </c>
      <c r="C226" s="9" t="s">
        <v>559</v>
      </c>
      <c r="D226" t="s">
        <v>137</v>
      </c>
      <c r="F226">
        <v>46</v>
      </c>
      <c r="G226">
        <v>49</v>
      </c>
      <c r="H226">
        <v>53</v>
      </c>
      <c r="I226">
        <v>54</v>
      </c>
    </row>
    <row r="227" spans="2:13" x14ac:dyDescent="0.25">
      <c r="B227" t="s">
        <v>328</v>
      </c>
      <c r="C227" s="9" t="s">
        <v>560</v>
      </c>
      <c r="D227" t="s">
        <v>595</v>
      </c>
      <c r="F227">
        <v>52</v>
      </c>
    </row>
    <row r="228" spans="2:13" x14ac:dyDescent="0.25">
      <c r="B228" t="s">
        <v>329</v>
      </c>
      <c r="C228" s="9" t="s">
        <v>561</v>
      </c>
      <c r="D228" t="s">
        <v>137</v>
      </c>
      <c r="F228">
        <v>46</v>
      </c>
      <c r="G228">
        <v>49</v>
      </c>
      <c r="H228">
        <v>53</v>
      </c>
      <c r="I228">
        <v>54</v>
      </c>
    </row>
    <row r="229" spans="2:13" x14ac:dyDescent="0.25">
      <c r="B229" t="s">
        <v>330</v>
      </c>
      <c r="C229" s="9" t="s">
        <v>562</v>
      </c>
      <c r="D229" t="s">
        <v>595</v>
      </c>
      <c r="F229">
        <v>52</v>
      </c>
    </row>
    <row r="230" spans="2:13" x14ac:dyDescent="0.25">
      <c r="B230" t="s">
        <v>709</v>
      </c>
      <c r="C230" s="9">
        <v>21318003</v>
      </c>
      <c r="D230" t="s">
        <v>90</v>
      </c>
      <c r="F230">
        <v>18</v>
      </c>
      <c r="G230">
        <v>19</v>
      </c>
      <c r="H230">
        <v>20</v>
      </c>
      <c r="I230">
        <v>21</v>
      </c>
      <c r="J230">
        <v>23</v>
      </c>
      <c r="K230">
        <v>24</v>
      </c>
      <c r="L230">
        <v>25</v>
      </c>
      <c r="M230">
        <v>44</v>
      </c>
    </row>
    <row r="231" spans="2:13" x14ac:dyDescent="0.25">
      <c r="B231" t="s">
        <v>331</v>
      </c>
      <c r="C231" s="9" t="s">
        <v>563</v>
      </c>
      <c r="D231" t="s">
        <v>595</v>
      </c>
      <c r="F231">
        <v>52</v>
      </c>
    </row>
    <row r="232" spans="2:13" x14ac:dyDescent="0.25">
      <c r="B232" t="s">
        <v>332</v>
      </c>
      <c r="C232" s="9" t="s">
        <v>564</v>
      </c>
      <c r="D232" t="s">
        <v>595</v>
      </c>
      <c r="F232">
        <v>52</v>
      </c>
    </row>
    <row r="233" spans="2:13" x14ac:dyDescent="0.25">
      <c r="B233" t="s">
        <v>333</v>
      </c>
      <c r="C233" s="9" t="s">
        <v>565</v>
      </c>
      <c r="D233" t="s">
        <v>137</v>
      </c>
      <c r="F233">
        <v>46</v>
      </c>
      <c r="G233">
        <v>49</v>
      </c>
      <c r="H233">
        <v>53</v>
      </c>
      <c r="I233">
        <v>54</v>
      </c>
    </row>
    <row r="234" spans="2:13" x14ac:dyDescent="0.25">
      <c r="B234" t="s">
        <v>334</v>
      </c>
      <c r="C234" s="9" t="s">
        <v>566</v>
      </c>
      <c r="D234" t="s">
        <v>137</v>
      </c>
      <c r="E234" t="s">
        <v>656</v>
      </c>
      <c r="F234">
        <v>46</v>
      </c>
      <c r="G234">
        <v>49</v>
      </c>
      <c r="H234">
        <v>53</v>
      </c>
      <c r="I234">
        <v>54</v>
      </c>
    </row>
    <row r="235" spans="2:13" x14ac:dyDescent="0.25">
      <c r="B235" t="s">
        <v>335</v>
      </c>
      <c r="C235" s="9" t="s">
        <v>567</v>
      </c>
      <c r="D235" t="s">
        <v>595</v>
      </c>
      <c r="F235">
        <v>52</v>
      </c>
    </row>
    <row r="236" spans="2:13" x14ac:dyDescent="0.25">
      <c r="B236" t="s">
        <v>657</v>
      </c>
      <c r="C236" s="9" t="s">
        <v>568</v>
      </c>
      <c r="D236" t="s">
        <v>595</v>
      </c>
      <c r="F236">
        <v>52</v>
      </c>
    </row>
    <row r="237" spans="2:13" x14ac:dyDescent="0.25">
      <c r="B237" t="s">
        <v>337</v>
      </c>
      <c r="C237" s="9" t="s">
        <v>569</v>
      </c>
      <c r="D237" t="s">
        <v>595</v>
      </c>
      <c r="F237">
        <v>52</v>
      </c>
    </row>
    <row r="238" spans="2:13" x14ac:dyDescent="0.25">
      <c r="B238" t="s">
        <v>338</v>
      </c>
      <c r="C238" s="9" t="s">
        <v>570</v>
      </c>
      <c r="D238" t="s">
        <v>595</v>
      </c>
      <c r="F238">
        <v>52</v>
      </c>
    </row>
    <row r="239" spans="2:13" x14ac:dyDescent="0.25">
      <c r="B239" t="s">
        <v>339</v>
      </c>
      <c r="C239" s="9" t="s">
        <v>571</v>
      </c>
      <c r="D239" t="s">
        <v>595</v>
      </c>
      <c r="F239">
        <v>52</v>
      </c>
    </row>
    <row r="240" spans="2:13" x14ac:dyDescent="0.25">
      <c r="B240" t="s">
        <v>340</v>
      </c>
      <c r="C240" s="9" t="s">
        <v>572</v>
      </c>
      <c r="D240" t="s">
        <v>137</v>
      </c>
      <c r="F240">
        <v>46</v>
      </c>
      <c r="G240">
        <v>49</v>
      </c>
      <c r="H240">
        <v>53</v>
      </c>
      <c r="I240">
        <v>54</v>
      </c>
    </row>
    <row r="241" spans="2:13" x14ac:dyDescent="0.25">
      <c r="B241" t="s">
        <v>341</v>
      </c>
      <c r="C241" s="9" t="s">
        <v>573</v>
      </c>
      <c r="D241" t="s">
        <v>595</v>
      </c>
      <c r="F241">
        <v>52</v>
      </c>
    </row>
    <row r="242" spans="2:13" x14ac:dyDescent="0.25">
      <c r="B242" t="s">
        <v>574</v>
      </c>
      <c r="C242" s="9" t="s">
        <v>575</v>
      </c>
      <c r="D242" t="s">
        <v>595</v>
      </c>
      <c r="F242">
        <v>52</v>
      </c>
    </row>
    <row r="243" spans="2:13" x14ac:dyDescent="0.25">
      <c r="B243" t="s">
        <v>713</v>
      </c>
      <c r="C243" s="9">
        <v>21118005</v>
      </c>
      <c r="D243" t="s">
        <v>90</v>
      </c>
      <c r="F243">
        <v>18</v>
      </c>
      <c r="G243">
        <v>19</v>
      </c>
      <c r="H243">
        <v>20</v>
      </c>
      <c r="I243">
        <v>21</v>
      </c>
      <c r="J243">
        <v>23</v>
      </c>
      <c r="K243">
        <v>24</v>
      </c>
      <c r="L243">
        <v>25</v>
      </c>
      <c r="M243">
        <v>44</v>
      </c>
    </row>
    <row r="244" spans="2:13" x14ac:dyDescent="0.25">
      <c r="B244" t="s">
        <v>342</v>
      </c>
      <c r="C244" s="9" t="s">
        <v>576</v>
      </c>
      <c r="D244" t="s">
        <v>595</v>
      </c>
      <c r="F244">
        <v>52</v>
      </c>
    </row>
    <row r="245" spans="2:13" x14ac:dyDescent="0.25">
      <c r="B245" t="s">
        <v>577</v>
      </c>
      <c r="C245" s="9" t="s">
        <v>578</v>
      </c>
      <c r="D245" t="s">
        <v>595</v>
      </c>
      <c r="F245">
        <v>52</v>
      </c>
    </row>
    <row r="246" spans="2:13" x14ac:dyDescent="0.25">
      <c r="B246" t="s">
        <v>343</v>
      </c>
      <c r="C246" s="9" t="s">
        <v>579</v>
      </c>
      <c r="D246" t="s">
        <v>137</v>
      </c>
      <c r="E246" t="s">
        <v>656</v>
      </c>
      <c r="F246">
        <v>46</v>
      </c>
      <c r="G246">
        <v>49</v>
      </c>
      <c r="H246">
        <v>53</v>
      </c>
      <c r="I246">
        <v>54</v>
      </c>
    </row>
    <row r="247" spans="2:13" x14ac:dyDescent="0.25">
      <c r="B247" t="s">
        <v>344</v>
      </c>
      <c r="C247" s="9" t="s">
        <v>580</v>
      </c>
      <c r="D247" t="s">
        <v>595</v>
      </c>
      <c r="E247" t="s">
        <v>656</v>
      </c>
      <c r="F247">
        <v>52</v>
      </c>
    </row>
    <row r="248" spans="2:13" x14ac:dyDescent="0.25">
      <c r="B248" t="s">
        <v>345</v>
      </c>
      <c r="C248" s="9">
        <v>22418010</v>
      </c>
      <c r="D248" t="s">
        <v>137</v>
      </c>
      <c r="F248">
        <v>46</v>
      </c>
      <c r="G248">
        <v>49</v>
      </c>
      <c r="H248">
        <v>53</v>
      </c>
      <c r="I248">
        <v>54</v>
      </c>
    </row>
    <row r="249" spans="2:13" x14ac:dyDescent="0.25">
      <c r="B249" t="s">
        <v>346</v>
      </c>
      <c r="C249" s="9" t="s">
        <v>581</v>
      </c>
      <c r="D249" t="s">
        <v>595</v>
      </c>
      <c r="F249">
        <v>52</v>
      </c>
    </row>
    <row r="250" spans="2:13" x14ac:dyDescent="0.25">
      <c r="B250" t="s">
        <v>582</v>
      </c>
      <c r="C250" s="9" t="s">
        <v>583</v>
      </c>
      <c r="D250" t="s">
        <v>137</v>
      </c>
    </row>
    <row r="251" spans="2:13" x14ac:dyDescent="0.25">
      <c r="B251" t="s">
        <v>347</v>
      </c>
      <c r="C251" s="9" t="s">
        <v>584</v>
      </c>
      <c r="D251" t="s">
        <v>595</v>
      </c>
      <c r="F251">
        <v>52</v>
      </c>
    </row>
    <row r="252" spans="2:13" x14ac:dyDescent="0.25">
      <c r="B252" t="s">
        <v>715</v>
      </c>
      <c r="C252" s="9" t="s">
        <v>720</v>
      </c>
      <c r="D252" t="s">
        <v>90</v>
      </c>
      <c r="F252">
        <v>18</v>
      </c>
      <c r="G252">
        <v>19</v>
      </c>
      <c r="H252">
        <v>20</v>
      </c>
      <c r="I252">
        <v>21</v>
      </c>
      <c r="J252">
        <v>23</v>
      </c>
      <c r="K252">
        <v>24</v>
      </c>
      <c r="L252">
        <v>25</v>
      </c>
      <c r="M252">
        <v>44</v>
      </c>
    </row>
    <row r="253" spans="2:13" x14ac:dyDescent="0.25">
      <c r="B253" t="s">
        <v>348</v>
      </c>
      <c r="C253" s="9" t="s">
        <v>585</v>
      </c>
      <c r="D253" t="s">
        <v>595</v>
      </c>
      <c r="F253">
        <v>52</v>
      </c>
    </row>
    <row r="254" spans="2:13" x14ac:dyDescent="0.25">
      <c r="B254" t="s">
        <v>349</v>
      </c>
      <c r="C254" s="9" t="s">
        <v>586</v>
      </c>
      <c r="D254" t="s">
        <v>595</v>
      </c>
      <c r="F254">
        <v>52</v>
      </c>
    </row>
    <row r="255" spans="2:13" x14ac:dyDescent="0.25">
      <c r="B255" t="s">
        <v>716</v>
      </c>
      <c r="C255" s="9" t="s">
        <v>728</v>
      </c>
      <c r="D255" t="s">
        <v>90</v>
      </c>
      <c r="F255">
        <v>18</v>
      </c>
      <c r="G255">
        <v>19</v>
      </c>
      <c r="H255">
        <v>20</v>
      </c>
      <c r="I255">
        <v>21</v>
      </c>
      <c r="J255">
        <v>23</v>
      </c>
      <c r="K255">
        <v>24</v>
      </c>
      <c r="L255">
        <v>25</v>
      </c>
      <c r="M255">
        <v>44</v>
      </c>
    </row>
    <row r="256" spans="2:13" x14ac:dyDescent="0.25">
      <c r="B256" t="s">
        <v>350</v>
      </c>
      <c r="C256" s="9">
        <v>22118013</v>
      </c>
      <c r="D256" t="s">
        <v>137</v>
      </c>
      <c r="F256">
        <v>46</v>
      </c>
      <c r="G256">
        <v>49</v>
      </c>
      <c r="H256">
        <v>53</v>
      </c>
      <c r="I256">
        <v>54</v>
      </c>
    </row>
    <row r="257" spans="2:12" x14ac:dyDescent="0.25">
      <c r="B257" t="s">
        <v>587</v>
      </c>
      <c r="C257" s="9" t="s">
        <v>588</v>
      </c>
      <c r="D257" t="s">
        <v>115</v>
      </c>
      <c r="F257">
        <v>34</v>
      </c>
      <c r="G257">
        <v>35</v>
      </c>
      <c r="H257">
        <v>36</v>
      </c>
      <c r="I257">
        <v>37</v>
      </c>
      <c r="J257">
        <v>38</v>
      </c>
      <c r="K257">
        <v>39</v>
      </c>
      <c r="L257">
        <v>46</v>
      </c>
    </row>
    <row r="258" spans="2:12" x14ac:dyDescent="0.25">
      <c r="B258" t="s">
        <v>351</v>
      </c>
      <c r="C258" s="9" t="s">
        <v>589</v>
      </c>
      <c r="D258" t="s">
        <v>595</v>
      </c>
      <c r="F258">
        <v>52</v>
      </c>
    </row>
    <row r="259" spans="2:12" x14ac:dyDescent="0.25">
      <c r="B259" t="s">
        <v>590</v>
      </c>
      <c r="C259" s="9" t="s">
        <v>591</v>
      </c>
      <c r="D259" t="s">
        <v>137</v>
      </c>
    </row>
    <row r="260" spans="2:12" x14ac:dyDescent="0.25">
      <c r="B260" t="s">
        <v>352</v>
      </c>
      <c r="C260" s="9" t="s">
        <v>440</v>
      </c>
      <c r="D260" t="s">
        <v>595</v>
      </c>
      <c r="F260">
        <v>52</v>
      </c>
    </row>
    <row r="261" spans="2:12" x14ac:dyDescent="0.25">
      <c r="B261" t="s">
        <v>353</v>
      </c>
      <c r="C261" s="9" t="s">
        <v>592</v>
      </c>
      <c r="D261" t="s">
        <v>137</v>
      </c>
      <c r="E261" t="s">
        <v>656</v>
      </c>
      <c r="F261">
        <v>46</v>
      </c>
      <c r="G261">
        <v>49</v>
      </c>
      <c r="H261">
        <v>53</v>
      </c>
      <c r="I261">
        <v>54</v>
      </c>
    </row>
    <row r="262" spans="2:12" x14ac:dyDescent="0.25">
      <c r="B262" t="s">
        <v>354</v>
      </c>
      <c r="C262" s="9" t="s">
        <v>593</v>
      </c>
      <c r="D262" t="s">
        <v>137</v>
      </c>
      <c r="E262" t="s">
        <v>656</v>
      </c>
      <c r="F262">
        <v>46</v>
      </c>
      <c r="G262">
        <v>49</v>
      </c>
      <c r="H262">
        <v>53</v>
      </c>
      <c r="I262">
        <v>54</v>
      </c>
    </row>
    <row r="263" spans="2:12" x14ac:dyDescent="0.25">
      <c r="B263" t="s">
        <v>355</v>
      </c>
      <c r="C263" s="9" t="s">
        <v>594</v>
      </c>
      <c r="D263" t="s">
        <v>595</v>
      </c>
      <c r="F263">
        <v>52</v>
      </c>
    </row>
  </sheetData>
  <autoFilter ref="B2:O26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96"/>
  <sheetViews>
    <sheetView topLeftCell="A55" workbookViewId="0">
      <selection activeCell="C272" sqref="C272"/>
    </sheetView>
  </sheetViews>
  <sheetFormatPr defaultRowHeight="15" x14ac:dyDescent="0.25"/>
  <sheetData>
    <row r="3" spans="2:8" x14ac:dyDescent="0.25">
      <c r="B3" t="s">
        <v>149</v>
      </c>
      <c r="C3" t="s">
        <v>356</v>
      </c>
      <c r="D3" t="s">
        <v>595</v>
      </c>
      <c r="F3" t="str">
        <f>B3</f>
        <v>ABDUL AZIS DARMAWAN</v>
      </c>
      <c r="G3" t="str">
        <f t="shared" ref="G3:H3" si="0">C3</f>
        <v> 22315041</v>
      </c>
      <c r="H3" t="str">
        <f t="shared" si="0"/>
        <v>IX</v>
      </c>
    </row>
    <row r="4" spans="2:8" x14ac:dyDescent="0.25">
      <c r="B4" t="s">
        <v>356</v>
      </c>
    </row>
    <row r="5" spans="2:8" x14ac:dyDescent="0.25">
      <c r="B5" t="s">
        <v>595</v>
      </c>
    </row>
    <row r="6" spans="2:8" x14ac:dyDescent="0.25">
      <c r="B6" t="s">
        <v>150</v>
      </c>
      <c r="C6" t="s">
        <v>357</v>
      </c>
      <c r="D6" t="s">
        <v>115</v>
      </c>
    </row>
    <row r="7" spans="2:8" x14ac:dyDescent="0.25">
      <c r="B7" t="s">
        <v>357</v>
      </c>
    </row>
    <row r="8" spans="2:8" x14ac:dyDescent="0.25">
      <c r="B8" t="s">
        <v>115</v>
      </c>
    </row>
    <row r="9" spans="2:8" x14ac:dyDescent="0.25">
      <c r="B9" t="s">
        <v>151</v>
      </c>
      <c r="C9">
        <v>21118020</v>
      </c>
      <c r="D9" t="s">
        <v>90</v>
      </c>
    </row>
    <row r="10" spans="2:8" x14ac:dyDescent="0.25">
      <c r="B10">
        <v>21118020</v>
      </c>
    </row>
    <row r="11" spans="2:8" x14ac:dyDescent="0.25">
      <c r="B11" t="s">
        <v>90</v>
      </c>
    </row>
    <row r="12" spans="2:8" x14ac:dyDescent="0.25">
      <c r="B12" t="s">
        <v>152</v>
      </c>
      <c r="C12" t="s">
        <v>358</v>
      </c>
      <c r="D12" t="s">
        <v>137</v>
      </c>
    </row>
    <row r="13" spans="2:8" x14ac:dyDescent="0.25">
      <c r="B13" t="s">
        <v>358</v>
      </c>
    </row>
    <row r="14" spans="2:8" x14ac:dyDescent="0.25">
      <c r="B14" t="s">
        <v>137</v>
      </c>
    </row>
    <row r="15" spans="2:8" x14ac:dyDescent="0.25">
      <c r="B15" t="s">
        <v>153</v>
      </c>
      <c r="C15" t="s">
        <v>359</v>
      </c>
      <c r="D15" t="s">
        <v>595</v>
      </c>
    </row>
    <row r="16" spans="2:8" x14ac:dyDescent="0.25">
      <c r="B16" t="s">
        <v>359</v>
      </c>
    </row>
    <row r="17" spans="2:4" x14ac:dyDescent="0.25">
      <c r="B17" t="s">
        <v>595</v>
      </c>
    </row>
    <row r="18" spans="2:4" x14ac:dyDescent="0.25">
      <c r="B18" t="s">
        <v>154</v>
      </c>
      <c r="C18">
        <v>21118007</v>
      </c>
      <c r="D18" t="s">
        <v>90</v>
      </c>
    </row>
    <row r="19" spans="2:4" x14ac:dyDescent="0.25">
      <c r="B19">
        <v>21118007</v>
      </c>
    </row>
    <row r="20" spans="2:4" x14ac:dyDescent="0.25">
      <c r="B20" t="s">
        <v>90</v>
      </c>
    </row>
    <row r="21" spans="2:4" x14ac:dyDescent="0.25">
      <c r="B21" t="s">
        <v>155</v>
      </c>
      <c r="C21" t="s">
        <v>360</v>
      </c>
      <c r="D21" t="s">
        <v>595</v>
      </c>
    </row>
    <row r="22" spans="2:4" x14ac:dyDescent="0.25">
      <c r="B22" t="s">
        <v>360</v>
      </c>
    </row>
    <row r="23" spans="2:4" x14ac:dyDescent="0.25">
      <c r="B23" t="s">
        <v>595</v>
      </c>
    </row>
    <row r="24" spans="2:4" x14ac:dyDescent="0.25">
      <c r="B24" t="s">
        <v>156</v>
      </c>
      <c r="C24" t="s">
        <v>361</v>
      </c>
      <c r="D24" t="s">
        <v>115</v>
      </c>
    </row>
    <row r="25" spans="2:4" x14ac:dyDescent="0.25">
      <c r="B25" t="s">
        <v>361</v>
      </c>
    </row>
    <row r="26" spans="2:4" x14ac:dyDescent="0.25">
      <c r="B26" t="s">
        <v>115</v>
      </c>
    </row>
    <row r="27" spans="2:4" x14ac:dyDescent="0.25">
      <c r="B27" t="s">
        <v>157</v>
      </c>
      <c r="C27" t="s">
        <v>362</v>
      </c>
      <c r="D27" t="s">
        <v>595</v>
      </c>
    </row>
    <row r="28" spans="2:4" x14ac:dyDescent="0.25">
      <c r="B28" t="s">
        <v>362</v>
      </c>
    </row>
    <row r="29" spans="2:4" x14ac:dyDescent="0.25">
      <c r="B29" t="s">
        <v>595</v>
      </c>
    </row>
    <row r="30" spans="2:4" x14ac:dyDescent="0.25">
      <c r="B30" t="s">
        <v>158</v>
      </c>
      <c r="C30">
        <f>B31</f>
        <v>22118001</v>
      </c>
      <c r="D30" t="str">
        <f>B32</f>
        <v>VII</v>
      </c>
    </row>
    <row r="31" spans="2:4" x14ac:dyDescent="0.25">
      <c r="B31">
        <v>22118001</v>
      </c>
    </row>
    <row r="32" spans="2:4" x14ac:dyDescent="0.25">
      <c r="B32" t="s">
        <v>137</v>
      </c>
    </row>
    <row r="33" spans="2:4" x14ac:dyDescent="0.25">
      <c r="B33" t="s">
        <v>159</v>
      </c>
      <c r="C33">
        <f>B34</f>
        <v>22118015</v>
      </c>
      <c r="D33" t="str">
        <f>B35</f>
        <v>VII</v>
      </c>
    </row>
    <row r="34" spans="2:4" x14ac:dyDescent="0.25">
      <c r="B34">
        <v>22118015</v>
      </c>
    </row>
    <row r="35" spans="2:4" x14ac:dyDescent="0.25">
      <c r="B35" t="s">
        <v>137</v>
      </c>
    </row>
    <row r="36" spans="2:4" x14ac:dyDescent="0.25">
      <c r="B36" t="s">
        <v>160</v>
      </c>
      <c r="C36" t="str">
        <f>B37</f>
        <v> 22316017</v>
      </c>
      <c r="D36" t="str">
        <f>B38</f>
        <v>IX</v>
      </c>
    </row>
    <row r="37" spans="2:4" x14ac:dyDescent="0.25">
      <c r="B37" t="s">
        <v>363</v>
      </c>
    </row>
    <row r="38" spans="2:4" x14ac:dyDescent="0.25">
      <c r="B38" t="s">
        <v>595</v>
      </c>
    </row>
    <row r="39" spans="2:4" x14ac:dyDescent="0.25">
      <c r="B39" t="s">
        <v>161</v>
      </c>
      <c r="C39" t="str">
        <f>B40</f>
        <v> 22317039</v>
      </c>
      <c r="D39" t="str">
        <f>B41</f>
        <v>IX</v>
      </c>
    </row>
    <row r="40" spans="2:4" x14ac:dyDescent="0.25">
      <c r="B40" t="s">
        <v>364</v>
      </c>
    </row>
    <row r="41" spans="2:4" x14ac:dyDescent="0.25">
      <c r="B41" t="s">
        <v>595</v>
      </c>
    </row>
    <row r="42" spans="2:4" x14ac:dyDescent="0.25">
      <c r="B42" t="s">
        <v>162</v>
      </c>
      <c r="C42" t="str">
        <f>B43</f>
        <v> 21117008</v>
      </c>
      <c r="D42" t="str">
        <f>B44</f>
        <v>V</v>
      </c>
    </row>
    <row r="43" spans="2:4" x14ac:dyDescent="0.25">
      <c r="B43" t="s">
        <v>365</v>
      </c>
    </row>
    <row r="44" spans="2:4" x14ac:dyDescent="0.25">
      <c r="B44" t="s">
        <v>115</v>
      </c>
    </row>
    <row r="45" spans="2:4" x14ac:dyDescent="0.25">
      <c r="B45" t="s">
        <v>163</v>
      </c>
      <c r="C45" t="str">
        <f>B46</f>
        <v> 21116003</v>
      </c>
      <c r="D45" t="str">
        <f>B47</f>
        <v>VII</v>
      </c>
    </row>
    <row r="46" spans="2:4" x14ac:dyDescent="0.25">
      <c r="B46" t="s">
        <v>366</v>
      </c>
    </row>
    <row r="47" spans="2:4" x14ac:dyDescent="0.25">
      <c r="B47" t="s">
        <v>137</v>
      </c>
    </row>
    <row r="48" spans="2:4" x14ac:dyDescent="0.25">
      <c r="B48" t="s">
        <v>164</v>
      </c>
      <c r="C48" t="str">
        <f>B49</f>
        <v> 21317003</v>
      </c>
      <c r="D48" t="str">
        <f>B50</f>
        <v>V</v>
      </c>
    </row>
    <row r="49" spans="2:4" x14ac:dyDescent="0.25">
      <c r="B49" t="s">
        <v>367</v>
      </c>
    </row>
    <row r="50" spans="2:4" x14ac:dyDescent="0.25">
      <c r="B50" t="s">
        <v>115</v>
      </c>
    </row>
    <row r="51" spans="2:4" x14ac:dyDescent="0.25">
      <c r="B51" t="s">
        <v>165</v>
      </c>
      <c r="C51">
        <f>B52</f>
        <v>21118009</v>
      </c>
      <c r="D51" t="str">
        <f>B53</f>
        <v>III</v>
      </c>
    </row>
    <row r="52" spans="2:4" x14ac:dyDescent="0.25">
      <c r="B52">
        <v>21118009</v>
      </c>
    </row>
    <row r="53" spans="2:4" x14ac:dyDescent="0.25">
      <c r="B53" t="s">
        <v>90</v>
      </c>
    </row>
    <row r="54" spans="2:4" x14ac:dyDescent="0.25">
      <c r="B54" t="s">
        <v>166</v>
      </c>
      <c r="C54" t="str">
        <f>B55</f>
        <v> 22317005</v>
      </c>
      <c r="D54" t="str">
        <f>B56</f>
        <v>IX</v>
      </c>
    </row>
    <row r="55" spans="2:4" x14ac:dyDescent="0.25">
      <c r="B55" t="s">
        <v>368</v>
      </c>
    </row>
    <row r="56" spans="2:4" x14ac:dyDescent="0.25">
      <c r="B56" t="s">
        <v>595</v>
      </c>
    </row>
    <row r="57" spans="2:4" x14ac:dyDescent="0.25">
      <c r="B57" t="s">
        <v>167</v>
      </c>
      <c r="C57" t="str">
        <f>B58</f>
        <v> 21115010</v>
      </c>
      <c r="D57" t="str">
        <f>B59</f>
        <v>IX</v>
      </c>
    </row>
    <row r="58" spans="2:4" x14ac:dyDescent="0.25">
      <c r="B58" t="s">
        <v>369</v>
      </c>
    </row>
    <row r="59" spans="2:4" x14ac:dyDescent="0.25">
      <c r="B59" t="s">
        <v>595</v>
      </c>
    </row>
    <row r="60" spans="2:4" x14ac:dyDescent="0.25">
      <c r="B60" t="s">
        <v>168</v>
      </c>
      <c r="C60" t="str">
        <f>B61</f>
        <v> 21117021</v>
      </c>
      <c r="D60" t="str">
        <f>B62</f>
        <v>V</v>
      </c>
    </row>
    <row r="61" spans="2:4" x14ac:dyDescent="0.25">
      <c r="B61" t="s">
        <v>370</v>
      </c>
    </row>
    <row r="62" spans="2:4" x14ac:dyDescent="0.25">
      <c r="B62" t="s">
        <v>115</v>
      </c>
    </row>
    <row r="63" spans="2:4" x14ac:dyDescent="0.25">
      <c r="B63" t="s">
        <v>169</v>
      </c>
      <c r="C63" t="str">
        <f>B64</f>
        <v> 22117004</v>
      </c>
      <c r="D63" t="str">
        <f>B65</f>
        <v>IX</v>
      </c>
    </row>
    <row r="64" spans="2:4" x14ac:dyDescent="0.25">
      <c r="B64" t="s">
        <v>371</v>
      </c>
    </row>
    <row r="65" spans="2:2" x14ac:dyDescent="0.25">
      <c r="B65" t="s">
        <v>595</v>
      </c>
    </row>
    <row r="66" spans="2:2" x14ac:dyDescent="0.25">
      <c r="B66" t="s">
        <v>170</v>
      </c>
    </row>
    <row r="67" spans="2:2" x14ac:dyDescent="0.25">
      <c r="B67" t="s">
        <v>372</v>
      </c>
    </row>
    <row r="68" spans="2:2" x14ac:dyDescent="0.25">
      <c r="B68" t="s">
        <v>595</v>
      </c>
    </row>
    <row r="69" spans="2:2" x14ac:dyDescent="0.25">
      <c r="B69" t="s">
        <v>171</v>
      </c>
    </row>
    <row r="70" spans="2:2" x14ac:dyDescent="0.25">
      <c r="B70" t="s">
        <v>373</v>
      </c>
    </row>
    <row r="71" spans="2:2" x14ac:dyDescent="0.25">
      <c r="B71" t="s">
        <v>595</v>
      </c>
    </row>
    <row r="72" spans="2:2" x14ac:dyDescent="0.25">
      <c r="B72" t="s">
        <v>172</v>
      </c>
    </row>
    <row r="73" spans="2:2" x14ac:dyDescent="0.25">
      <c r="B73" t="s">
        <v>374</v>
      </c>
    </row>
    <row r="74" spans="2:2" x14ac:dyDescent="0.25">
      <c r="B74" t="s">
        <v>595</v>
      </c>
    </row>
    <row r="75" spans="2:2" x14ac:dyDescent="0.25">
      <c r="B75" t="s">
        <v>173</v>
      </c>
    </row>
    <row r="76" spans="2:2" x14ac:dyDescent="0.25">
      <c r="B76" t="s">
        <v>375</v>
      </c>
    </row>
    <row r="77" spans="2:2" x14ac:dyDescent="0.25">
      <c r="B77" t="s">
        <v>595</v>
      </c>
    </row>
    <row r="78" spans="2:2" x14ac:dyDescent="0.25">
      <c r="B78" t="s">
        <v>174</v>
      </c>
    </row>
    <row r="79" spans="2:2" x14ac:dyDescent="0.25">
      <c r="B79">
        <v>22418007</v>
      </c>
    </row>
    <row r="80" spans="2:2" x14ac:dyDescent="0.25">
      <c r="B80" t="s">
        <v>137</v>
      </c>
    </row>
    <row r="81" spans="2:2" x14ac:dyDescent="0.25">
      <c r="B81" t="s">
        <v>175</v>
      </c>
    </row>
    <row r="82" spans="2:2" x14ac:dyDescent="0.25">
      <c r="B82" t="s">
        <v>376</v>
      </c>
    </row>
    <row r="83" spans="2:2" x14ac:dyDescent="0.25">
      <c r="B83" t="s">
        <v>115</v>
      </c>
    </row>
    <row r="84" spans="2:2" x14ac:dyDescent="0.25">
      <c r="B84" t="s">
        <v>176</v>
      </c>
    </row>
    <row r="85" spans="2:2" x14ac:dyDescent="0.25">
      <c r="B85" t="s">
        <v>377</v>
      </c>
    </row>
    <row r="86" spans="2:2" x14ac:dyDescent="0.25">
      <c r="B86" t="s">
        <v>595</v>
      </c>
    </row>
    <row r="87" spans="2:2" x14ac:dyDescent="0.25">
      <c r="B87" t="s">
        <v>177</v>
      </c>
    </row>
    <row r="88" spans="2:2" x14ac:dyDescent="0.25">
      <c r="B88" t="s">
        <v>378</v>
      </c>
    </row>
    <row r="89" spans="2:2" x14ac:dyDescent="0.25">
      <c r="B89" t="s">
        <v>595</v>
      </c>
    </row>
    <row r="90" spans="2:2" x14ac:dyDescent="0.25">
      <c r="B90" t="s">
        <v>178</v>
      </c>
    </row>
    <row r="91" spans="2:2" x14ac:dyDescent="0.25">
      <c r="B91" t="s">
        <v>379</v>
      </c>
    </row>
    <row r="92" spans="2:2" x14ac:dyDescent="0.25">
      <c r="B92" t="s">
        <v>595</v>
      </c>
    </row>
    <row r="93" spans="2:2" x14ac:dyDescent="0.25">
      <c r="B93" t="s">
        <v>179</v>
      </c>
    </row>
    <row r="94" spans="2:2" x14ac:dyDescent="0.25">
      <c r="B94" t="s">
        <v>380</v>
      </c>
    </row>
    <row r="95" spans="2:2" x14ac:dyDescent="0.25">
      <c r="B95" t="s">
        <v>595</v>
      </c>
    </row>
    <row r="96" spans="2:2" x14ac:dyDescent="0.25">
      <c r="B96" t="s">
        <v>180</v>
      </c>
    </row>
    <row r="97" spans="2:2" x14ac:dyDescent="0.25">
      <c r="B97" t="s">
        <v>381</v>
      </c>
    </row>
    <row r="98" spans="2:2" x14ac:dyDescent="0.25">
      <c r="B98" t="s">
        <v>595</v>
      </c>
    </row>
    <row r="99" spans="2:2" x14ac:dyDescent="0.25">
      <c r="B99" t="s">
        <v>382</v>
      </c>
    </row>
    <row r="100" spans="2:2" x14ac:dyDescent="0.25">
      <c r="B100">
        <v>12418003</v>
      </c>
    </row>
    <row r="101" spans="2:2" x14ac:dyDescent="0.25">
      <c r="B101" t="s">
        <v>137</v>
      </c>
    </row>
    <row r="102" spans="2:2" x14ac:dyDescent="0.25">
      <c r="B102" t="s">
        <v>383</v>
      </c>
    </row>
    <row r="103" spans="2:2" x14ac:dyDescent="0.25">
      <c r="B103" t="s">
        <v>384</v>
      </c>
    </row>
    <row r="104" spans="2:2" x14ac:dyDescent="0.25">
      <c r="B104" t="s">
        <v>137</v>
      </c>
    </row>
    <row r="105" spans="2:2" x14ac:dyDescent="0.25">
      <c r="B105" t="s">
        <v>181</v>
      </c>
    </row>
    <row r="106" spans="2:2" x14ac:dyDescent="0.25">
      <c r="B106" t="s">
        <v>385</v>
      </c>
    </row>
    <row r="107" spans="2:2" x14ac:dyDescent="0.25">
      <c r="B107" t="s">
        <v>595</v>
      </c>
    </row>
    <row r="108" spans="2:2" x14ac:dyDescent="0.25">
      <c r="B108" t="s">
        <v>182</v>
      </c>
    </row>
    <row r="109" spans="2:2" x14ac:dyDescent="0.25">
      <c r="B109" t="s">
        <v>386</v>
      </c>
    </row>
    <row r="110" spans="2:2" x14ac:dyDescent="0.25">
      <c r="B110" t="s">
        <v>595</v>
      </c>
    </row>
    <row r="111" spans="2:2" x14ac:dyDescent="0.25">
      <c r="B111" t="s">
        <v>183</v>
      </c>
    </row>
    <row r="112" spans="2:2" x14ac:dyDescent="0.25">
      <c r="B112">
        <v>22118004</v>
      </c>
    </row>
    <row r="113" spans="2:2" x14ac:dyDescent="0.25">
      <c r="B113" t="s">
        <v>137</v>
      </c>
    </row>
    <row r="114" spans="2:2" x14ac:dyDescent="0.25">
      <c r="B114" t="s">
        <v>184</v>
      </c>
    </row>
    <row r="115" spans="2:2" x14ac:dyDescent="0.25">
      <c r="B115">
        <v>21318002</v>
      </c>
    </row>
    <row r="116" spans="2:2" x14ac:dyDescent="0.25">
      <c r="B116" t="s">
        <v>90</v>
      </c>
    </row>
    <row r="117" spans="2:2" x14ac:dyDescent="0.25">
      <c r="B117" t="s">
        <v>185</v>
      </c>
    </row>
    <row r="118" spans="2:2" x14ac:dyDescent="0.25">
      <c r="B118" t="s">
        <v>387</v>
      </c>
    </row>
    <row r="119" spans="2:2" x14ac:dyDescent="0.25">
      <c r="B119" t="s">
        <v>595</v>
      </c>
    </row>
    <row r="120" spans="2:2" x14ac:dyDescent="0.25">
      <c r="B120" t="s">
        <v>186</v>
      </c>
    </row>
    <row r="121" spans="2:2" x14ac:dyDescent="0.25">
      <c r="B121" t="s">
        <v>388</v>
      </c>
    </row>
    <row r="122" spans="2:2" x14ac:dyDescent="0.25">
      <c r="B122" t="s">
        <v>595</v>
      </c>
    </row>
    <row r="123" spans="2:2" x14ac:dyDescent="0.25">
      <c r="B123" t="s">
        <v>187</v>
      </c>
    </row>
    <row r="124" spans="2:2" x14ac:dyDescent="0.25">
      <c r="B124" t="s">
        <v>389</v>
      </c>
    </row>
    <row r="125" spans="2:2" x14ac:dyDescent="0.25">
      <c r="B125" t="s">
        <v>595</v>
      </c>
    </row>
    <row r="126" spans="2:2" x14ac:dyDescent="0.25">
      <c r="B126" t="s">
        <v>188</v>
      </c>
    </row>
    <row r="127" spans="2:2" x14ac:dyDescent="0.25">
      <c r="B127">
        <v>22418005</v>
      </c>
    </row>
    <row r="128" spans="2:2" x14ac:dyDescent="0.25">
      <c r="B128" t="s">
        <v>137</v>
      </c>
    </row>
    <row r="129" spans="2:2" x14ac:dyDescent="0.25">
      <c r="B129" t="s">
        <v>189</v>
      </c>
    </row>
    <row r="130" spans="2:2" x14ac:dyDescent="0.25">
      <c r="B130" t="s">
        <v>390</v>
      </c>
    </row>
    <row r="131" spans="2:2" x14ac:dyDescent="0.25">
      <c r="B131" t="s">
        <v>137</v>
      </c>
    </row>
    <row r="132" spans="2:2" x14ac:dyDescent="0.25">
      <c r="B132" t="s">
        <v>190</v>
      </c>
    </row>
    <row r="133" spans="2:2" x14ac:dyDescent="0.25">
      <c r="B133" t="s">
        <v>390</v>
      </c>
    </row>
    <row r="134" spans="2:2" x14ac:dyDescent="0.25">
      <c r="B134" t="s">
        <v>137</v>
      </c>
    </row>
    <row r="135" spans="2:2" x14ac:dyDescent="0.25">
      <c r="B135" t="s">
        <v>191</v>
      </c>
    </row>
    <row r="136" spans="2:2" x14ac:dyDescent="0.25">
      <c r="B136" t="s">
        <v>391</v>
      </c>
    </row>
    <row r="137" spans="2:2" x14ac:dyDescent="0.25">
      <c r="B137" t="s">
        <v>595</v>
      </c>
    </row>
    <row r="138" spans="2:2" x14ac:dyDescent="0.25">
      <c r="B138" t="s">
        <v>192</v>
      </c>
    </row>
    <row r="139" spans="2:2" x14ac:dyDescent="0.25">
      <c r="B139" t="s">
        <v>392</v>
      </c>
    </row>
    <row r="140" spans="2:2" x14ac:dyDescent="0.25">
      <c r="B140" t="s">
        <v>595</v>
      </c>
    </row>
    <row r="141" spans="2:2" x14ac:dyDescent="0.25">
      <c r="B141" t="s">
        <v>193</v>
      </c>
    </row>
    <row r="142" spans="2:2" x14ac:dyDescent="0.25">
      <c r="B142" t="s">
        <v>393</v>
      </c>
    </row>
    <row r="143" spans="2:2" x14ac:dyDescent="0.25">
      <c r="B143" t="s">
        <v>115</v>
      </c>
    </row>
    <row r="144" spans="2:2" x14ac:dyDescent="0.25">
      <c r="B144" t="s">
        <v>194</v>
      </c>
    </row>
    <row r="145" spans="2:2" x14ac:dyDescent="0.25">
      <c r="B145" t="s">
        <v>394</v>
      </c>
    </row>
    <row r="146" spans="2:2" x14ac:dyDescent="0.25">
      <c r="B146" t="s">
        <v>595</v>
      </c>
    </row>
    <row r="147" spans="2:2" x14ac:dyDescent="0.25">
      <c r="B147" t="s">
        <v>195</v>
      </c>
    </row>
    <row r="148" spans="2:2" x14ac:dyDescent="0.25">
      <c r="B148">
        <v>22118011</v>
      </c>
    </row>
    <row r="149" spans="2:2" x14ac:dyDescent="0.25">
      <c r="B149" t="s">
        <v>137</v>
      </c>
    </row>
    <row r="150" spans="2:2" x14ac:dyDescent="0.25">
      <c r="B150" t="s">
        <v>196</v>
      </c>
    </row>
    <row r="151" spans="2:2" x14ac:dyDescent="0.25">
      <c r="B151" t="s">
        <v>395</v>
      </c>
    </row>
    <row r="152" spans="2:2" x14ac:dyDescent="0.25">
      <c r="B152" t="s">
        <v>595</v>
      </c>
    </row>
    <row r="153" spans="2:2" x14ac:dyDescent="0.25">
      <c r="B153" t="s">
        <v>197</v>
      </c>
    </row>
    <row r="154" spans="2:2" x14ac:dyDescent="0.25">
      <c r="B154" t="s">
        <v>396</v>
      </c>
    </row>
    <row r="155" spans="2:2" x14ac:dyDescent="0.25">
      <c r="B155" t="s">
        <v>595</v>
      </c>
    </row>
    <row r="156" spans="2:2" x14ac:dyDescent="0.25">
      <c r="B156" t="s">
        <v>198</v>
      </c>
    </row>
    <row r="157" spans="2:2" x14ac:dyDescent="0.25">
      <c r="B157" t="s">
        <v>397</v>
      </c>
    </row>
    <row r="158" spans="2:2" x14ac:dyDescent="0.25">
      <c r="B158" t="s">
        <v>595</v>
      </c>
    </row>
    <row r="159" spans="2:2" x14ac:dyDescent="0.25">
      <c r="B159" t="s">
        <v>199</v>
      </c>
    </row>
    <row r="160" spans="2:2" x14ac:dyDescent="0.25">
      <c r="B160" t="s">
        <v>398</v>
      </c>
    </row>
    <row r="161" spans="2:2" x14ac:dyDescent="0.25">
      <c r="B161" t="s">
        <v>595</v>
      </c>
    </row>
    <row r="162" spans="2:2" x14ac:dyDescent="0.25">
      <c r="B162" t="s">
        <v>200</v>
      </c>
    </row>
    <row r="163" spans="2:2" x14ac:dyDescent="0.25">
      <c r="B163" t="s">
        <v>399</v>
      </c>
    </row>
    <row r="164" spans="2:2" x14ac:dyDescent="0.25">
      <c r="B164" t="s">
        <v>595</v>
      </c>
    </row>
    <row r="165" spans="2:2" x14ac:dyDescent="0.25">
      <c r="B165" t="s">
        <v>664</v>
      </c>
    </row>
    <row r="166" spans="2:2" x14ac:dyDescent="0.25">
      <c r="B166">
        <v>22418001</v>
      </c>
    </row>
    <row r="167" spans="2:2" x14ac:dyDescent="0.25">
      <c r="B167" t="s">
        <v>137</v>
      </c>
    </row>
    <row r="168" spans="2:2" x14ac:dyDescent="0.25">
      <c r="B168" t="s">
        <v>665</v>
      </c>
    </row>
    <row r="169" spans="2:2" x14ac:dyDescent="0.25">
      <c r="B169">
        <v>22418016</v>
      </c>
    </row>
    <row r="170" spans="2:2" x14ac:dyDescent="0.25">
      <c r="B170" t="s">
        <v>137</v>
      </c>
    </row>
    <row r="171" spans="2:2" x14ac:dyDescent="0.25">
      <c r="B171" t="s">
        <v>201</v>
      </c>
    </row>
    <row r="172" spans="2:2" x14ac:dyDescent="0.25">
      <c r="B172" t="s">
        <v>400</v>
      </c>
    </row>
    <row r="173" spans="2:2" x14ac:dyDescent="0.25">
      <c r="B173" t="s">
        <v>595</v>
      </c>
    </row>
    <row r="174" spans="2:2" x14ac:dyDescent="0.25">
      <c r="B174" t="s">
        <v>202</v>
      </c>
    </row>
    <row r="175" spans="2:2" x14ac:dyDescent="0.25">
      <c r="B175" t="s">
        <v>401</v>
      </c>
    </row>
    <row r="176" spans="2:2" x14ac:dyDescent="0.25">
      <c r="B176" t="s">
        <v>137</v>
      </c>
    </row>
    <row r="177" spans="2:2" x14ac:dyDescent="0.25">
      <c r="B177" t="s">
        <v>203</v>
      </c>
    </row>
    <row r="178" spans="2:2" x14ac:dyDescent="0.25">
      <c r="B178" t="s">
        <v>402</v>
      </c>
    </row>
    <row r="179" spans="2:2" x14ac:dyDescent="0.25">
      <c r="B179" t="s">
        <v>595</v>
      </c>
    </row>
    <row r="180" spans="2:2" x14ac:dyDescent="0.25">
      <c r="B180" t="s">
        <v>666</v>
      </c>
    </row>
    <row r="181" spans="2:2" x14ac:dyDescent="0.25">
      <c r="B181">
        <v>22418014</v>
      </c>
    </row>
    <row r="182" spans="2:2" x14ac:dyDescent="0.25">
      <c r="B182" t="s">
        <v>137</v>
      </c>
    </row>
    <row r="183" spans="2:2" x14ac:dyDescent="0.25">
      <c r="B183" t="s">
        <v>403</v>
      </c>
    </row>
    <row r="184" spans="2:2" x14ac:dyDescent="0.25">
      <c r="B184" t="s">
        <v>404</v>
      </c>
    </row>
    <row r="185" spans="2:2" x14ac:dyDescent="0.25">
      <c r="B185" t="s">
        <v>137</v>
      </c>
    </row>
    <row r="186" spans="2:2" x14ac:dyDescent="0.25">
      <c r="B186" t="s">
        <v>204</v>
      </c>
    </row>
    <row r="187" spans="2:2" x14ac:dyDescent="0.25">
      <c r="B187" t="s">
        <v>405</v>
      </c>
    </row>
    <row r="188" spans="2:2" x14ac:dyDescent="0.25">
      <c r="B188" t="s">
        <v>115</v>
      </c>
    </row>
    <row r="189" spans="2:2" x14ac:dyDescent="0.25">
      <c r="B189" t="s">
        <v>205</v>
      </c>
    </row>
    <row r="190" spans="2:2" x14ac:dyDescent="0.25">
      <c r="B190" t="s">
        <v>406</v>
      </c>
    </row>
    <row r="191" spans="2:2" x14ac:dyDescent="0.25">
      <c r="B191" t="s">
        <v>115</v>
      </c>
    </row>
    <row r="192" spans="2:2" x14ac:dyDescent="0.25">
      <c r="B192" t="s">
        <v>667</v>
      </c>
    </row>
    <row r="193" spans="2:2" x14ac:dyDescent="0.25">
      <c r="B193">
        <v>22118014</v>
      </c>
    </row>
    <row r="194" spans="2:2" x14ac:dyDescent="0.25">
      <c r="B194" t="s">
        <v>137</v>
      </c>
    </row>
    <row r="195" spans="2:2" x14ac:dyDescent="0.25">
      <c r="B195" t="s">
        <v>206</v>
      </c>
    </row>
    <row r="196" spans="2:2" x14ac:dyDescent="0.25">
      <c r="B196" t="s">
        <v>407</v>
      </c>
    </row>
    <row r="197" spans="2:2" x14ac:dyDescent="0.25">
      <c r="B197" t="s">
        <v>595</v>
      </c>
    </row>
    <row r="198" spans="2:2" x14ac:dyDescent="0.25">
      <c r="B198" t="s">
        <v>207</v>
      </c>
    </row>
    <row r="199" spans="2:2" x14ac:dyDescent="0.25">
      <c r="B199" t="s">
        <v>408</v>
      </c>
    </row>
    <row r="200" spans="2:2" x14ac:dyDescent="0.25">
      <c r="B200" t="s">
        <v>115</v>
      </c>
    </row>
    <row r="201" spans="2:2" x14ac:dyDescent="0.25">
      <c r="B201" t="s">
        <v>668</v>
      </c>
    </row>
    <row r="202" spans="2:2" x14ac:dyDescent="0.25">
      <c r="B202">
        <v>21118003</v>
      </c>
    </row>
    <row r="203" spans="2:2" x14ac:dyDescent="0.25">
      <c r="B203" t="s">
        <v>90</v>
      </c>
    </row>
    <row r="204" spans="2:2" x14ac:dyDescent="0.25">
      <c r="B204" t="s">
        <v>208</v>
      </c>
    </row>
    <row r="205" spans="2:2" x14ac:dyDescent="0.25">
      <c r="B205" t="s">
        <v>409</v>
      </c>
    </row>
    <row r="206" spans="2:2" x14ac:dyDescent="0.25">
      <c r="B206" t="s">
        <v>595</v>
      </c>
    </row>
    <row r="207" spans="2:2" x14ac:dyDescent="0.25">
      <c r="B207" t="s">
        <v>209</v>
      </c>
    </row>
    <row r="208" spans="2:2" x14ac:dyDescent="0.25">
      <c r="B208" t="s">
        <v>410</v>
      </c>
    </row>
    <row r="209" spans="2:2" x14ac:dyDescent="0.25">
      <c r="B209" t="s">
        <v>595</v>
      </c>
    </row>
    <row r="210" spans="2:2" x14ac:dyDescent="0.25">
      <c r="B210" t="s">
        <v>669</v>
      </c>
    </row>
    <row r="211" spans="2:2" x14ac:dyDescent="0.25">
      <c r="B211">
        <v>22118002</v>
      </c>
    </row>
    <row r="212" spans="2:2" x14ac:dyDescent="0.25">
      <c r="B212" t="s">
        <v>137</v>
      </c>
    </row>
    <row r="213" spans="2:2" x14ac:dyDescent="0.25">
      <c r="B213" t="s">
        <v>670</v>
      </c>
    </row>
    <row r="214" spans="2:2" x14ac:dyDescent="0.25">
      <c r="B214">
        <v>22418018</v>
      </c>
    </row>
    <row r="215" spans="2:2" x14ac:dyDescent="0.25">
      <c r="B215" t="s">
        <v>137</v>
      </c>
    </row>
    <row r="216" spans="2:2" x14ac:dyDescent="0.25">
      <c r="B216" t="s">
        <v>210</v>
      </c>
    </row>
    <row r="217" spans="2:2" x14ac:dyDescent="0.25">
      <c r="B217" t="s">
        <v>411</v>
      </c>
    </row>
    <row r="218" spans="2:2" x14ac:dyDescent="0.25">
      <c r="B218" t="s">
        <v>115</v>
      </c>
    </row>
    <row r="219" spans="2:2" x14ac:dyDescent="0.25">
      <c r="B219" t="s">
        <v>211</v>
      </c>
    </row>
    <row r="220" spans="2:2" x14ac:dyDescent="0.25">
      <c r="B220" t="s">
        <v>412</v>
      </c>
    </row>
    <row r="221" spans="2:2" x14ac:dyDescent="0.25">
      <c r="B221" t="s">
        <v>595</v>
      </c>
    </row>
    <row r="222" spans="2:2" x14ac:dyDescent="0.25">
      <c r="B222" t="s">
        <v>212</v>
      </c>
    </row>
    <row r="223" spans="2:2" x14ac:dyDescent="0.25">
      <c r="B223" t="s">
        <v>413</v>
      </c>
    </row>
    <row r="224" spans="2:2" x14ac:dyDescent="0.25">
      <c r="B224" t="s">
        <v>595</v>
      </c>
    </row>
    <row r="225" spans="2:2" x14ac:dyDescent="0.25">
      <c r="B225" t="s">
        <v>671</v>
      </c>
    </row>
    <row r="226" spans="2:2" x14ac:dyDescent="0.25">
      <c r="B226">
        <v>22118005</v>
      </c>
    </row>
    <row r="227" spans="2:2" x14ac:dyDescent="0.25">
      <c r="B227" t="s">
        <v>137</v>
      </c>
    </row>
    <row r="228" spans="2:2" x14ac:dyDescent="0.25">
      <c r="B228" t="s">
        <v>213</v>
      </c>
    </row>
    <row r="229" spans="2:2" x14ac:dyDescent="0.25">
      <c r="B229" t="s">
        <v>414</v>
      </c>
    </row>
    <row r="230" spans="2:2" x14ac:dyDescent="0.25">
      <c r="B230" t="s">
        <v>595</v>
      </c>
    </row>
    <row r="231" spans="2:2" x14ac:dyDescent="0.25">
      <c r="B231" t="s">
        <v>672</v>
      </c>
    </row>
    <row r="232" spans="2:2" x14ac:dyDescent="0.25">
      <c r="B232">
        <v>12318004</v>
      </c>
    </row>
    <row r="233" spans="2:2" x14ac:dyDescent="0.25">
      <c r="B233" t="s">
        <v>137</v>
      </c>
    </row>
    <row r="234" spans="2:2" x14ac:dyDescent="0.25">
      <c r="B234" t="s">
        <v>214</v>
      </c>
    </row>
    <row r="235" spans="2:2" x14ac:dyDescent="0.25">
      <c r="B235" t="s">
        <v>415</v>
      </c>
    </row>
    <row r="236" spans="2:2" x14ac:dyDescent="0.25">
      <c r="B236" t="s">
        <v>137</v>
      </c>
    </row>
    <row r="237" spans="2:2" x14ac:dyDescent="0.25">
      <c r="B237" t="s">
        <v>215</v>
      </c>
    </row>
    <row r="238" spans="2:2" x14ac:dyDescent="0.25">
      <c r="B238" t="s">
        <v>416</v>
      </c>
    </row>
    <row r="239" spans="2:2" x14ac:dyDescent="0.25">
      <c r="B239" t="s">
        <v>595</v>
      </c>
    </row>
    <row r="240" spans="2:2" x14ac:dyDescent="0.25">
      <c r="B240" t="s">
        <v>673</v>
      </c>
    </row>
    <row r="241" spans="2:2" x14ac:dyDescent="0.25">
      <c r="B241">
        <v>22418020</v>
      </c>
    </row>
    <row r="242" spans="2:2" x14ac:dyDescent="0.25">
      <c r="B242" t="s">
        <v>137</v>
      </c>
    </row>
    <row r="243" spans="2:2" x14ac:dyDescent="0.25">
      <c r="B243" t="s">
        <v>674</v>
      </c>
    </row>
    <row r="244" spans="2:2" x14ac:dyDescent="0.25">
      <c r="B244">
        <v>22418013</v>
      </c>
    </row>
    <row r="245" spans="2:2" x14ac:dyDescent="0.25">
      <c r="B245" t="s">
        <v>137</v>
      </c>
    </row>
    <row r="246" spans="2:2" x14ac:dyDescent="0.25">
      <c r="B246" t="s">
        <v>216</v>
      </c>
    </row>
    <row r="247" spans="2:2" x14ac:dyDescent="0.25">
      <c r="B247" t="s">
        <v>417</v>
      </c>
    </row>
    <row r="248" spans="2:2" x14ac:dyDescent="0.25">
      <c r="B248" t="s">
        <v>595</v>
      </c>
    </row>
    <row r="249" spans="2:2" x14ac:dyDescent="0.25">
      <c r="B249" t="s">
        <v>217</v>
      </c>
    </row>
    <row r="250" spans="2:2" x14ac:dyDescent="0.25">
      <c r="B250" t="s">
        <v>418</v>
      </c>
    </row>
    <row r="251" spans="2:2" x14ac:dyDescent="0.25">
      <c r="B251" t="s">
        <v>115</v>
      </c>
    </row>
    <row r="252" spans="2:2" x14ac:dyDescent="0.25">
      <c r="B252" t="s">
        <v>218</v>
      </c>
    </row>
    <row r="253" spans="2:2" x14ac:dyDescent="0.25">
      <c r="B253" t="s">
        <v>419</v>
      </c>
    </row>
    <row r="254" spans="2:2" x14ac:dyDescent="0.25">
      <c r="B254" t="s">
        <v>595</v>
      </c>
    </row>
    <row r="255" spans="2:2" x14ac:dyDescent="0.25">
      <c r="B255" t="s">
        <v>219</v>
      </c>
    </row>
    <row r="256" spans="2:2" x14ac:dyDescent="0.25">
      <c r="B256" t="s">
        <v>420</v>
      </c>
    </row>
    <row r="257" spans="2:2" x14ac:dyDescent="0.25">
      <c r="B257" t="s">
        <v>137</v>
      </c>
    </row>
    <row r="258" spans="2:2" x14ac:dyDescent="0.25">
      <c r="B258" t="s">
        <v>220</v>
      </c>
    </row>
    <row r="259" spans="2:2" x14ac:dyDescent="0.25">
      <c r="B259" t="s">
        <v>421</v>
      </c>
    </row>
    <row r="260" spans="2:2" x14ac:dyDescent="0.25">
      <c r="B260" t="s">
        <v>595</v>
      </c>
    </row>
    <row r="261" spans="2:2" x14ac:dyDescent="0.25">
      <c r="B261" t="s">
        <v>675</v>
      </c>
    </row>
    <row r="262" spans="2:2" x14ac:dyDescent="0.25">
      <c r="B262">
        <v>21118008</v>
      </c>
    </row>
    <row r="263" spans="2:2" x14ac:dyDescent="0.25">
      <c r="B263" t="s">
        <v>90</v>
      </c>
    </row>
    <row r="264" spans="2:2" x14ac:dyDescent="0.25">
      <c r="B264" t="s">
        <v>221</v>
      </c>
    </row>
    <row r="265" spans="2:2" x14ac:dyDescent="0.25">
      <c r="B265" t="s">
        <v>422</v>
      </c>
    </row>
    <row r="266" spans="2:2" x14ac:dyDescent="0.25">
      <c r="B266" t="s">
        <v>115</v>
      </c>
    </row>
    <row r="267" spans="2:2" x14ac:dyDescent="0.25">
      <c r="B267" t="s">
        <v>676</v>
      </c>
    </row>
    <row r="268" spans="2:2" x14ac:dyDescent="0.25">
      <c r="B268">
        <v>22418021</v>
      </c>
    </row>
    <row r="269" spans="2:2" x14ac:dyDescent="0.25">
      <c r="B269" t="s">
        <v>137</v>
      </c>
    </row>
    <row r="270" spans="2:2" x14ac:dyDescent="0.25">
      <c r="B270" t="s">
        <v>222</v>
      </c>
    </row>
    <row r="271" spans="2:2" x14ac:dyDescent="0.25">
      <c r="B271" t="s">
        <v>423</v>
      </c>
    </row>
    <row r="272" spans="2:2" x14ac:dyDescent="0.25">
      <c r="B272" t="s">
        <v>595</v>
      </c>
    </row>
    <row r="273" spans="2:2" x14ac:dyDescent="0.25">
      <c r="B273" t="s">
        <v>223</v>
      </c>
    </row>
    <row r="274" spans="2:2" x14ac:dyDescent="0.25">
      <c r="B274" t="s">
        <v>424</v>
      </c>
    </row>
    <row r="275" spans="2:2" x14ac:dyDescent="0.25">
      <c r="B275" t="s">
        <v>595</v>
      </c>
    </row>
    <row r="276" spans="2:2" x14ac:dyDescent="0.25">
      <c r="B276" t="s">
        <v>677</v>
      </c>
    </row>
    <row r="277" spans="2:2" x14ac:dyDescent="0.25">
      <c r="B277">
        <v>22118006</v>
      </c>
    </row>
    <row r="278" spans="2:2" x14ac:dyDescent="0.25">
      <c r="B278" t="s">
        <v>137</v>
      </c>
    </row>
    <row r="279" spans="2:2" x14ac:dyDescent="0.25">
      <c r="B279" t="s">
        <v>224</v>
      </c>
    </row>
    <row r="280" spans="2:2" x14ac:dyDescent="0.25">
      <c r="B280" t="s">
        <v>425</v>
      </c>
    </row>
    <row r="281" spans="2:2" x14ac:dyDescent="0.25">
      <c r="B281" t="s">
        <v>595</v>
      </c>
    </row>
    <row r="282" spans="2:2" x14ac:dyDescent="0.25">
      <c r="B282" t="s">
        <v>225</v>
      </c>
    </row>
    <row r="283" spans="2:2" x14ac:dyDescent="0.25">
      <c r="B283" t="s">
        <v>426</v>
      </c>
    </row>
    <row r="284" spans="2:2" x14ac:dyDescent="0.25">
      <c r="B284" t="s">
        <v>115</v>
      </c>
    </row>
    <row r="285" spans="2:2" x14ac:dyDescent="0.25">
      <c r="B285" t="s">
        <v>678</v>
      </c>
    </row>
    <row r="286" spans="2:2" x14ac:dyDescent="0.25">
      <c r="B286">
        <v>22118007</v>
      </c>
    </row>
    <row r="287" spans="2:2" x14ac:dyDescent="0.25">
      <c r="B287" t="s">
        <v>137</v>
      </c>
    </row>
    <row r="288" spans="2:2" x14ac:dyDescent="0.25">
      <c r="B288" t="s">
        <v>226</v>
      </c>
    </row>
    <row r="289" spans="2:2" x14ac:dyDescent="0.25">
      <c r="B289" t="s">
        <v>427</v>
      </c>
    </row>
    <row r="290" spans="2:2" x14ac:dyDescent="0.25">
      <c r="B290" t="s">
        <v>595</v>
      </c>
    </row>
    <row r="291" spans="2:2" x14ac:dyDescent="0.25">
      <c r="B291" t="s">
        <v>227</v>
      </c>
    </row>
    <row r="292" spans="2:2" x14ac:dyDescent="0.25">
      <c r="B292" t="s">
        <v>428</v>
      </c>
    </row>
    <row r="293" spans="2:2" x14ac:dyDescent="0.25">
      <c r="B293" t="s">
        <v>595</v>
      </c>
    </row>
    <row r="294" spans="2:2" x14ac:dyDescent="0.25">
      <c r="B294" t="s">
        <v>635</v>
      </c>
    </row>
    <row r="295" spans="2:2" x14ac:dyDescent="0.25">
      <c r="B295">
        <v>21118014</v>
      </c>
    </row>
    <row r="296" spans="2:2" x14ac:dyDescent="0.25">
      <c r="B296" t="s">
        <v>90</v>
      </c>
    </row>
    <row r="297" spans="2:2" x14ac:dyDescent="0.25">
      <c r="B297" t="s">
        <v>228</v>
      </c>
    </row>
    <row r="298" spans="2:2" x14ac:dyDescent="0.25">
      <c r="B298" t="s">
        <v>429</v>
      </c>
    </row>
    <row r="299" spans="2:2" x14ac:dyDescent="0.25">
      <c r="B299" t="s">
        <v>115</v>
      </c>
    </row>
    <row r="300" spans="2:2" x14ac:dyDescent="0.25">
      <c r="B300" t="s">
        <v>636</v>
      </c>
    </row>
    <row r="301" spans="2:2" x14ac:dyDescent="0.25">
      <c r="B301">
        <v>21118024</v>
      </c>
    </row>
    <row r="302" spans="2:2" x14ac:dyDescent="0.25">
      <c r="B302" t="s">
        <v>90</v>
      </c>
    </row>
    <row r="303" spans="2:2" x14ac:dyDescent="0.25">
      <c r="B303" t="s">
        <v>229</v>
      </c>
    </row>
    <row r="304" spans="2:2" x14ac:dyDescent="0.25">
      <c r="B304" t="s">
        <v>430</v>
      </c>
    </row>
    <row r="305" spans="2:2" x14ac:dyDescent="0.25">
      <c r="B305" t="s">
        <v>115</v>
      </c>
    </row>
    <row r="306" spans="2:2" x14ac:dyDescent="0.25">
      <c r="B306" t="s">
        <v>431</v>
      </c>
    </row>
    <row r="307" spans="2:2" x14ac:dyDescent="0.25">
      <c r="B307" t="s">
        <v>432</v>
      </c>
    </row>
    <row r="308" spans="2:2" x14ac:dyDescent="0.25">
      <c r="B308" t="s">
        <v>137</v>
      </c>
    </row>
    <row r="309" spans="2:2" x14ac:dyDescent="0.25">
      <c r="B309" t="s">
        <v>679</v>
      </c>
    </row>
    <row r="310" spans="2:2" x14ac:dyDescent="0.25">
      <c r="B310">
        <v>21118026</v>
      </c>
    </row>
    <row r="311" spans="2:2" x14ac:dyDescent="0.25">
      <c r="B311" t="s">
        <v>90</v>
      </c>
    </row>
    <row r="312" spans="2:2" x14ac:dyDescent="0.25">
      <c r="B312" t="s">
        <v>680</v>
      </c>
    </row>
    <row r="313" spans="2:2" x14ac:dyDescent="0.25">
      <c r="B313" t="s">
        <v>681</v>
      </c>
    </row>
    <row r="314" spans="2:2" x14ac:dyDescent="0.25">
      <c r="B314" t="s">
        <v>595</v>
      </c>
    </row>
    <row r="315" spans="2:2" x14ac:dyDescent="0.25">
      <c r="B315" t="s">
        <v>230</v>
      </c>
    </row>
    <row r="316" spans="2:2" x14ac:dyDescent="0.25">
      <c r="B316" t="s">
        <v>433</v>
      </c>
    </row>
    <row r="317" spans="2:2" x14ac:dyDescent="0.25">
      <c r="B317" t="s">
        <v>595</v>
      </c>
    </row>
    <row r="318" spans="2:2" x14ac:dyDescent="0.25">
      <c r="B318" t="s">
        <v>231</v>
      </c>
    </row>
    <row r="319" spans="2:2" x14ac:dyDescent="0.25">
      <c r="B319" t="s">
        <v>434</v>
      </c>
    </row>
    <row r="320" spans="2:2" x14ac:dyDescent="0.25">
      <c r="B320" t="s">
        <v>595</v>
      </c>
    </row>
    <row r="321" spans="2:2" x14ac:dyDescent="0.25">
      <c r="B321" t="s">
        <v>232</v>
      </c>
    </row>
    <row r="322" spans="2:2" x14ac:dyDescent="0.25">
      <c r="B322" t="s">
        <v>435</v>
      </c>
    </row>
    <row r="323" spans="2:2" x14ac:dyDescent="0.25">
      <c r="B323" t="s">
        <v>115</v>
      </c>
    </row>
    <row r="324" spans="2:2" x14ac:dyDescent="0.25">
      <c r="B324" t="s">
        <v>233</v>
      </c>
    </row>
    <row r="325" spans="2:2" x14ac:dyDescent="0.25">
      <c r="B325" t="s">
        <v>436</v>
      </c>
    </row>
    <row r="326" spans="2:2" x14ac:dyDescent="0.25">
      <c r="B326" t="s">
        <v>595</v>
      </c>
    </row>
    <row r="327" spans="2:2" x14ac:dyDescent="0.25">
      <c r="B327" t="s">
        <v>682</v>
      </c>
    </row>
    <row r="328" spans="2:2" x14ac:dyDescent="0.25">
      <c r="B328">
        <v>22118008</v>
      </c>
    </row>
    <row r="329" spans="2:2" x14ac:dyDescent="0.25">
      <c r="B329" t="s">
        <v>137</v>
      </c>
    </row>
    <row r="330" spans="2:2" x14ac:dyDescent="0.25">
      <c r="B330" t="s">
        <v>234</v>
      </c>
    </row>
    <row r="331" spans="2:2" x14ac:dyDescent="0.25">
      <c r="B331" t="s">
        <v>437</v>
      </c>
    </row>
    <row r="332" spans="2:2" x14ac:dyDescent="0.25">
      <c r="B332" t="s">
        <v>115</v>
      </c>
    </row>
    <row r="333" spans="2:2" x14ac:dyDescent="0.25">
      <c r="B333" t="s">
        <v>235</v>
      </c>
    </row>
    <row r="334" spans="2:2" x14ac:dyDescent="0.25">
      <c r="B334" t="s">
        <v>438</v>
      </c>
    </row>
    <row r="335" spans="2:2" x14ac:dyDescent="0.25">
      <c r="B335" t="s">
        <v>595</v>
      </c>
    </row>
    <row r="336" spans="2:2" x14ac:dyDescent="0.25">
      <c r="B336" t="s">
        <v>236</v>
      </c>
    </row>
    <row r="337" spans="2:2" x14ac:dyDescent="0.25">
      <c r="B337" t="s">
        <v>439</v>
      </c>
    </row>
    <row r="338" spans="2:2" x14ac:dyDescent="0.25">
      <c r="B338" t="s">
        <v>115</v>
      </c>
    </row>
    <row r="339" spans="2:2" x14ac:dyDescent="0.25">
      <c r="B339" t="s">
        <v>683</v>
      </c>
    </row>
    <row r="340" spans="2:2" x14ac:dyDescent="0.25">
      <c r="B340">
        <v>22418006</v>
      </c>
    </row>
    <row r="341" spans="2:2" x14ac:dyDescent="0.25">
      <c r="B341" t="s">
        <v>137</v>
      </c>
    </row>
    <row r="342" spans="2:2" x14ac:dyDescent="0.25">
      <c r="B342" t="s">
        <v>684</v>
      </c>
    </row>
    <row r="343" spans="2:2" x14ac:dyDescent="0.25">
      <c r="B343">
        <v>21418003</v>
      </c>
    </row>
    <row r="344" spans="2:2" x14ac:dyDescent="0.25">
      <c r="B344" t="s">
        <v>90</v>
      </c>
    </row>
    <row r="345" spans="2:2" x14ac:dyDescent="0.25">
      <c r="B345" t="s">
        <v>237</v>
      </c>
    </row>
    <row r="346" spans="2:2" x14ac:dyDescent="0.25">
      <c r="B346" t="s">
        <v>440</v>
      </c>
    </row>
    <row r="347" spans="2:2" x14ac:dyDescent="0.25">
      <c r="B347" t="s">
        <v>595</v>
      </c>
    </row>
    <row r="348" spans="2:2" x14ac:dyDescent="0.25">
      <c r="B348" t="s">
        <v>238</v>
      </c>
    </row>
    <row r="349" spans="2:2" x14ac:dyDescent="0.25">
      <c r="B349" t="s">
        <v>441</v>
      </c>
    </row>
    <row r="350" spans="2:2" x14ac:dyDescent="0.25">
      <c r="B350" t="s">
        <v>115</v>
      </c>
    </row>
    <row r="351" spans="2:2" x14ac:dyDescent="0.25">
      <c r="B351" t="s">
        <v>637</v>
      </c>
    </row>
    <row r="352" spans="2:2" x14ac:dyDescent="0.25">
      <c r="B352">
        <v>21118023</v>
      </c>
    </row>
    <row r="353" spans="2:2" x14ac:dyDescent="0.25">
      <c r="B353" t="s">
        <v>90</v>
      </c>
    </row>
    <row r="354" spans="2:2" x14ac:dyDescent="0.25">
      <c r="B354" t="s">
        <v>239</v>
      </c>
    </row>
    <row r="355" spans="2:2" x14ac:dyDescent="0.25">
      <c r="B355" t="s">
        <v>442</v>
      </c>
    </row>
    <row r="356" spans="2:2" x14ac:dyDescent="0.25">
      <c r="B356" t="s">
        <v>115</v>
      </c>
    </row>
    <row r="357" spans="2:2" x14ac:dyDescent="0.25">
      <c r="B357" t="s">
        <v>685</v>
      </c>
    </row>
    <row r="358" spans="2:2" x14ac:dyDescent="0.25">
      <c r="B358">
        <v>22418017</v>
      </c>
    </row>
    <row r="359" spans="2:2" x14ac:dyDescent="0.25">
      <c r="B359" t="s">
        <v>137</v>
      </c>
    </row>
    <row r="360" spans="2:2" x14ac:dyDescent="0.25">
      <c r="B360" t="s">
        <v>240</v>
      </c>
    </row>
    <row r="361" spans="2:2" x14ac:dyDescent="0.25">
      <c r="B361" t="s">
        <v>443</v>
      </c>
    </row>
    <row r="362" spans="2:2" x14ac:dyDescent="0.25">
      <c r="B362" t="s">
        <v>595</v>
      </c>
    </row>
    <row r="363" spans="2:2" x14ac:dyDescent="0.25">
      <c r="B363" t="s">
        <v>241</v>
      </c>
    </row>
    <row r="364" spans="2:2" x14ac:dyDescent="0.25">
      <c r="B364" t="s">
        <v>444</v>
      </c>
    </row>
    <row r="365" spans="2:2" x14ac:dyDescent="0.25">
      <c r="B365" t="s">
        <v>137</v>
      </c>
    </row>
    <row r="366" spans="2:2" x14ac:dyDescent="0.25">
      <c r="B366" t="s">
        <v>242</v>
      </c>
    </row>
    <row r="367" spans="2:2" x14ac:dyDescent="0.25">
      <c r="B367" t="s">
        <v>445</v>
      </c>
    </row>
    <row r="368" spans="2:2" x14ac:dyDescent="0.25">
      <c r="B368" t="s">
        <v>595</v>
      </c>
    </row>
    <row r="369" spans="2:2" x14ac:dyDescent="0.25">
      <c r="B369" t="s">
        <v>638</v>
      </c>
    </row>
    <row r="370" spans="2:2" x14ac:dyDescent="0.25">
      <c r="B370">
        <v>21118013</v>
      </c>
    </row>
    <row r="371" spans="2:2" x14ac:dyDescent="0.25">
      <c r="B371" t="s">
        <v>90</v>
      </c>
    </row>
    <row r="372" spans="2:2" x14ac:dyDescent="0.25">
      <c r="B372" t="s">
        <v>243</v>
      </c>
    </row>
    <row r="373" spans="2:2" x14ac:dyDescent="0.25">
      <c r="B373" t="s">
        <v>446</v>
      </c>
    </row>
    <row r="374" spans="2:2" x14ac:dyDescent="0.25">
      <c r="B374" t="s">
        <v>137</v>
      </c>
    </row>
    <row r="375" spans="2:2" x14ac:dyDescent="0.25">
      <c r="B375" t="s">
        <v>639</v>
      </c>
    </row>
    <row r="376" spans="2:2" x14ac:dyDescent="0.25">
      <c r="B376">
        <v>21118025</v>
      </c>
    </row>
    <row r="377" spans="2:2" x14ac:dyDescent="0.25">
      <c r="B377" t="s">
        <v>90</v>
      </c>
    </row>
    <row r="378" spans="2:2" x14ac:dyDescent="0.25">
      <c r="B378" t="s">
        <v>244</v>
      </c>
    </row>
    <row r="379" spans="2:2" x14ac:dyDescent="0.25">
      <c r="B379" t="s">
        <v>447</v>
      </c>
    </row>
    <row r="380" spans="2:2" x14ac:dyDescent="0.25">
      <c r="B380" t="s">
        <v>595</v>
      </c>
    </row>
    <row r="381" spans="2:2" x14ac:dyDescent="0.25">
      <c r="B381" t="s">
        <v>686</v>
      </c>
    </row>
    <row r="382" spans="2:2" x14ac:dyDescent="0.25">
      <c r="B382">
        <v>11118001</v>
      </c>
    </row>
    <row r="383" spans="2:2" x14ac:dyDescent="0.25">
      <c r="B383" t="s">
        <v>90</v>
      </c>
    </row>
    <row r="384" spans="2:2" x14ac:dyDescent="0.25">
      <c r="B384" t="s">
        <v>448</v>
      </c>
    </row>
    <row r="385" spans="2:2" x14ac:dyDescent="0.25">
      <c r="B385" t="s">
        <v>449</v>
      </c>
    </row>
    <row r="386" spans="2:2" x14ac:dyDescent="0.25">
      <c r="B386" t="s">
        <v>137</v>
      </c>
    </row>
    <row r="387" spans="2:2" x14ac:dyDescent="0.25">
      <c r="B387" t="s">
        <v>687</v>
      </c>
    </row>
    <row r="388" spans="2:2" x14ac:dyDescent="0.25">
      <c r="B388">
        <v>12118003</v>
      </c>
    </row>
    <row r="389" spans="2:2" x14ac:dyDescent="0.25">
      <c r="B389" t="s">
        <v>595</v>
      </c>
    </row>
    <row r="390" spans="2:2" x14ac:dyDescent="0.25">
      <c r="B390" t="s">
        <v>245</v>
      </c>
    </row>
    <row r="391" spans="2:2" x14ac:dyDescent="0.25">
      <c r="B391" t="s">
        <v>450</v>
      </c>
    </row>
    <row r="392" spans="2:2" x14ac:dyDescent="0.25">
      <c r="B392" t="s">
        <v>595</v>
      </c>
    </row>
    <row r="393" spans="2:2" x14ac:dyDescent="0.25">
      <c r="B393" t="s">
        <v>688</v>
      </c>
    </row>
    <row r="394" spans="2:2" x14ac:dyDescent="0.25">
      <c r="B394">
        <v>22418003</v>
      </c>
    </row>
    <row r="395" spans="2:2" x14ac:dyDescent="0.25">
      <c r="B395" t="s">
        <v>137</v>
      </c>
    </row>
    <row r="396" spans="2:2" x14ac:dyDescent="0.25">
      <c r="B396" t="s">
        <v>451</v>
      </c>
    </row>
    <row r="397" spans="2:2" x14ac:dyDescent="0.25">
      <c r="B397" t="s">
        <v>452</v>
      </c>
    </row>
    <row r="398" spans="2:2" x14ac:dyDescent="0.25">
      <c r="B398" t="s">
        <v>137</v>
      </c>
    </row>
    <row r="399" spans="2:2" x14ac:dyDescent="0.25">
      <c r="B399" t="s">
        <v>246</v>
      </c>
    </row>
    <row r="400" spans="2:2" x14ac:dyDescent="0.25">
      <c r="B400" t="s">
        <v>453</v>
      </c>
    </row>
    <row r="401" spans="2:2" x14ac:dyDescent="0.25">
      <c r="B401" t="s">
        <v>595</v>
      </c>
    </row>
    <row r="402" spans="2:2" x14ac:dyDescent="0.25">
      <c r="B402" t="s">
        <v>247</v>
      </c>
    </row>
    <row r="403" spans="2:2" x14ac:dyDescent="0.25">
      <c r="B403" t="s">
        <v>454</v>
      </c>
    </row>
    <row r="404" spans="2:2" x14ac:dyDescent="0.25">
      <c r="B404" t="s">
        <v>137</v>
      </c>
    </row>
    <row r="405" spans="2:2" x14ac:dyDescent="0.25">
      <c r="B405" t="s">
        <v>248</v>
      </c>
    </row>
    <row r="406" spans="2:2" x14ac:dyDescent="0.25">
      <c r="B406" t="s">
        <v>455</v>
      </c>
    </row>
    <row r="407" spans="2:2" x14ac:dyDescent="0.25">
      <c r="B407" t="s">
        <v>137</v>
      </c>
    </row>
    <row r="408" spans="2:2" x14ac:dyDescent="0.25">
      <c r="B408" t="s">
        <v>249</v>
      </c>
    </row>
    <row r="409" spans="2:2" x14ac:dyDescent="0.25">
      <c r="B409" t="s">
        <v>456</v>
      </c>
    </row>
    <row r="410" spans="2:2" x14ac:dyDescent="0.25">
      <c r="B410" t="s">
        <v>595</v>
      </c>
    </row>
    <row r="411" spans="2:2" x14ac:dyDescent="0.25">
      <c r="B411" t="s">
        <v>250</v>
      </c>
    </row>
    <row r="412" spans="2:2" x14ac:dyDescent="0.25">
      <c r="B412" t="s">
        <v>457</v>
      </c>
    </row>
    <row r="413" spans="2:2" x14ac:dyDescent="0.25">
      <c r="B413" t="s">
        <v>115</v>
      </c>
    </row>
    <row r="414" spans="2:2" x14ac:dyDescent="0.25">
      <c r="B414" t="s">
        <v>251</v>
      </c>
    </row>
    <row r="415" spans="2:2" x14ac:dyDescent="0.25">
      <c r="B415" t="s">
        <v>458</v>
      </c>
    </row>
    <row r="416" spans="2:2" x14ac:dyDescent="0.25">
      <c r="B416" t="s">
        <v>595</v>
      </c>
    </row>
    <row r="417" spans="2:2" x14ac:dyDescent="0.25">
      <c r="B417" t="s">
        <v>252</v>
      </c>
    </row>
    <row r="418" spans="2:2" x14ac:dyDescent="0.25">
      <c r="B418" t="s">
        <v>459</v>
      </c>
    </row>
    <row r="419" spans="2:2" x14ac:dyDescent="0.25">
      <c r="B419" t="s">
        <v>115</v>
      </c>
    </row>
    <row r="420" spans="2:2" x14ac:dyDescent="0.25">
      <c r="B420" t="s">
        <v>253</v>
      </c>
    </row>
    <row r="421" spans="2:2" x14ac:dyDescent="0.25">
      <c r="B421" t="s">
        <v>460</v>
      </c>
    </row>
    <row r="422" spans="2:2" x14ac:dyDescent="0.25">
      <c r="B422" t="s">
        <v>595</v>
      </c>
    </row>
    <row r="423" spans="2:2" x14ac:dyDescent="0.25">
      <c r="B423" t="s">
        <v>461</v>
      </c>
    </row>
    <row r="424" spans="2:2" x14ac:dyDescent="0.25">
      <c r="B424" t="s">
        <v>462</v>
      </c>
    </row>
    <row r="425" spans="2:2" x14ac:dyDescent="0.25">
      <c r="B425" t="s">
        <v>595</v>
      </c>
    </row>
    <row r="426" spans="2:2" x14ac:dyDescent="0.25">
      <c r="B426" t="s">
        <v>463</v>
      </c>
    </row>
    <row r="427" spans="2:2" x14ac:dyDescent="0.25">
      <c r="B427" t="s">
        <v>464</v>
      </c>
    </row>
    <row r="428" spans="2:2" x14ac:dyDescent="0.25">
      <c r="B428" t="s">
        <v>115</v>
      </c>
    </row>
    <row r="429" spans="2:2" x14ac:dyDescent="0.25">
      <c r="B429" t="s">
        <v>689</v>
      </c>
    </row>
    <row r="430" spans="2:2" x14ac:dyDescent="0.25">
      <c r="B430">
        <v>12418001</v>
      </c>
    </row>
    <row r="431" spans="2:2" x14ac:dyDescent="0.25">
      <c r="B431" t="s">
        <v>137</v>
      </c>
    </row>
    <row r="432" spans="2:2" x14ac:dyDescent="0.25">
      <c r="B432" t="s">
        <v>254</v>
      </c>
    </row>
    <row r="433" spans="2:2" x14ac:dyDescent="0.25">
      <c r="B433" t="s">
        <v>465</v>
      </c>
    </row>
    <row r="434" spans="2:2" x14ac:dyDescent="0.25">
      <c r="B434" t="s">
        <v>595</v>
      </c>
    </row>
    <row r="435" spans="2:2" x14ac:dyDescent="0.25">
      <c r="B435" t="s">
        <v>255</v>
      </c>
    </row>
    <row r="436" spans="2:2" x14ac:dyDescent="0.25">
      <c r="B436" t="s">
        <v>466</v>
      </c>
    </row>
    <row r="437" spans="2:2" x14ac:dyDescent="0.25">
      <c r="B437" t="s">
        <v>115</v>
      </c>
    </row>
    <row r="438" spans="2:2" x14ac:dyDescent="0.25">
      <c r="B438" t="s">
        <v>640</v>
      </c>
    </row>
    <row r="439" spans="2:2" x14ac:dyDescent="0.25">
      <c r="B439">
        <v>21118018</v>
      </c>
    </row>
    <row r="440" spans="2:2" x14ac:dyDescent="0.25">
      <c r="B440" t="s">
        <v>90</v>
      </c>
    </row>
    <row r="441" spans="2:2" x14ac:dyDescent="0.25">
      <c r="B441" t="s">
        <v>256</v>
      </c>
    </row>
    <row r="442" spans="2:2" x14ac:dyDescent="0.25">
      <c r="B442" t="s">
        <v>467</v>
      </c>
    </row>
    <row r="443" spans="2:2" x14ac:dyDescent="0.25">
      <c r="B443" t="s">
        <v>137</v>
      </c>
    </row>
    <row r="444" spans="2:2" x14ac:dyDescent="0.25">
      <c r="B444" t="s">
        <v>468</v>
      </c>
    </row>
    <row r="445" spans="2:2" x14ac:dyDescent="0.25">
      <c r="B445" t="s">
        <v>469</v>
      </c>
    </row>
    <row r="446" spans="2:2" x14ac:dyDescent="0.25">
      <c r="B446" t="s">
        <v>137</v>
      </c>
    </row>
    <row r="447" spans="2:2" x14ac:dyDescent="0.25">
      <c r="B447" t="s">
        <v>257</v>
      </c>
    </row>
    <row r="448" spans="2:2" x14ac:dyDescent="0.25">
      <c r="B448" t="s">
        <v>470</v>
      </c>
    </row>
    <row r="449" spans="2:2" x14ac:dyDescent="0.25">
      <c r="B449" t="s">
        <v>595</v>
      </c>
    </row>
    <row r="450" spans="2:2" x14ac:dyDescent="0.25">
      <c r="B450" t="s">
        <v>471</v>
      </c>
    </row>
    <row r="451" spans="2:2" x14ac:dyDescent="0.25">
      <c r="B451" t="s">
        <v>472</v>
      </c>
    </row>
    <row r="452" spans="2:2" x14ac:dyDescent="0.25">
      <c r="B452" t="s">
        <v>595</v>
      </c>
    </row>
    <row r="453" spans="2:2" x14ac:dyDescent="0.25">
      <c r="B453" t="s">
        <v>258</v>
      </c>
    </row>
    <row r="454" spans="2:2" x14ac:dyDescent="0.25">
      <c r="B454" t="s">
        <v>473</v>
      </c>
    </row>
    <row r="455" spans="2:2" x14ac:dyDescent="0.25">
      <c r="B455" t="s">
        <v>137</v>
      </c>
    </row>
    <row r="456" spans="2:2" x14ac:dyDescent="0.25">
      <c r="B456" t="s">
        <v>259</v>
      </c>
    </row>
    <row r="457" spans="2:2" x14ac:dyDescent="0.25">
      <c r="B457" t="s">
        <v>474</v>
      </c>
    </row>
    <row r="458" spans="2:2" x14ac:dyDescent="0.25">
      <c r="B458" t="s">
        <v>137</v>
      </c>
    </row>
    <row r="459" spans="2:2" x14ac:dyDescent="0.25">
      <c r="B459" t="s">
        <v>690</v>
      </c>
    </row>
    <row r="460" spans="2:2" x14ac:dyDescent="0.25">
      <c r="B460">
        <v>22418008</v>
      </c>
    </row>
    <row r="461" spans="2:2" x14ac:dyDescent="0.25">
      <c r="B461" t="s">
        <v>137</v>
      </c>
    </row>
    <row r="462" spans="2:2" x14ac:dyDescent="0.25">
      <c r="B462" t="s">
        <v>691</v>
      </c>
    </row>
    <row r="463" spans="2:2" x14ac:dyDescent="0.25">
      <c r="B463">
        <v>22118010</v>
      </c>
    </row>
    <row r="464" spans="2:2" x14ac:dyDescent="0.25">
      <c r="B464" t="s">
        <v>137</v>
      </c>
    </row>
    <row r="465" spans="2:2" x14ac:dyDescent="0.25">
      <c r="B465" t="s">
        <v>475</v>
      </c>
    </row>
    <row r="466" spans="2:2" x14ac:dyDescent="0.25">
      <c r="B466" t="s">
        <v>476</v>
      </c>
    </row>
    <row r="467" spans="2:2" x14ac:dyDescent="0.25">
      <c r="B467" t="s">
        <v>115</v>
      </c>
    </row>
    <row r="468" spans="2:2" x14ac:dyDescent="0.25">
      <c r="B468" t="s">
        <v>260</v>
      </c>
    </row>
    <row r="469" spans="2:2" x14ac:dyDescent="0.25">
      <c r="B469" t="s">
        <v>477</v>
      </c>
    </row>
    <row r="470" spans="2:2" x14ac:dyDescent="0.25">
      <c r="B470" t="s">
        <v>115</v>
      </c>
    </row>
    <row r="471" spans="2:2" x14ac:dyDescent="0.25">
      <c r="B471" t="s">
        <v>261</v>
      </c>
    </row>
    <row r="472" spans="2:2" x14ac:dyDescent="0.25">
      <c r="B472" t="s">
        <v>478</v>
      </c>
    </row>
    <row r="473" spans="2:2" x14ac:dyDescent="0.25">
      <c r="B473" t="s">
        <v>595</v>
      </c>
    </row>
    <row r="474" spans="2:2" x14ac:dyDescent="0.25">
      <c r="B474" t="s">
        <v>692</v>
      </c>
    </row>
    <row r="475" spans="2:2" x14ac:dyDescent="0.25">
      <c r="B475">
        <v>22118016</v>
      </c>
    </row>
    <row r="476" spans="2:2" x14ac:dyDescent="0.25">
      <c r="B476" t="s">
        <v>137</v>
      </c>
    </row>
    <row r="477" spans="2:2" x14ac:dyDescent="0.25">
      <c r="B477" t="s">
        <v>262</v>
      </c>
    </row>
    <row r="478" spans="2:2" x14ac:dyDescent="0.25">
      <c r="B478" t="s">
        <v>479</v>
      </c>
    </row>
    <row r="479" spans="2:2" x14ac:dyDescent="0.25">
      <c r="B479" t="s">
        <v>595</v>
      </c>
    </row>
    <row r="480" spans="2:2" x14ac:dyDescent="0.25">
      <c r="B480" t="s">
        <v>693</v>
      </c>
    </row>
    <row r="481" spans="2:2" x14ac:dyDescent="0.25">
      <c r="B481">
        <v>21118011</v>
      </c>
    </row>
    <row r="482" spans="2:2" x14ac:dyDescent="0.25">
      <c r="B482" t="s">
        <v>90</v>
      </c>
    </row>
    <row r="483" spans="2:2" x14ac:dyDescent="0.25">
      <c r="B483" t="s">
        <v>263</v>
      </c>
    </row>
    <row r="484" spans="2:2" x14ac:dyDescent="0.25">
      <c r="B484" t="s">
        <v>480</v>
      </c>
    </row>
    <row r="485" spans="2:2" x14ac:dyDescent="0.25">
      <c r="B485" t="s">
        <v>137</v>
      </c>
    </row>
    <row r="486" spans="2:2" x14ac:dyDescent="0.25">
      <c r="B486" t="s">
        <v>264</v>
      </c>
    </row>
    <row r="487" spans="2:2" x14ac:dyDescent="0.25">
      <c r="B487" t="s">
        <v>481</v>
      </c>
    </row>
    <row r="488" spans="2:2" x14ac:dyDescent="0.25">
      <c r="B488" t="s">
        <v>595</v>
      </c>
    </row>
    <row r="489" spans="2:2" x14ac:dyDescent="0.25">
      <c r="B489" t="s">
        <v>265</v>
      </c>
    </row>
    <row r="490" spans="2:2" x14ac:dyDescent="0.25">
      <c r="B490" t="s">
        <v>482</v>
      </c>
    </row>
    <row r="491" spans="2:2" x14ac:dyDescent="0.25">
      <c r="B491" t="s">
        <v>115</v>
      </c>
    </row>
    <row r="492" spans="2:2" x14ac:dyDescent="0.25">
      <c r="B492" t="s">
        <v>266</v>
      </c>
    </row>
    <row r="493" spans="2:2" x14ac:dyDescent="0.25">
      <c r="B493" t="s">
        <v>483</v>
      </c>
    </row>
    <row r="494" spans="2:2" x14ac:dyDescent="0.25">
      <c r="B494" t="s">
        <v>115</v>
      </c>
    </row>
    <row r="495" spans="2:2" x14ac:dyDescent="0.25">
      <c r="B495" t="s">
        <v>267</v>
      </c>
    </row>
    <row r="496" spans="2:2" x14ac:dyDescent="0.25">
      <c r="B496" t="s">
        <v>484</v>
      </c>
    </row>
    <row r="497" spans="2:2" x14ac:dyDescent="0.25">
      <c r="B497" t="s">
        <v>595</v>
      </c>
    </row>
    <row r="498" spans="2:2" x14ac:dyDescent="0.25">
      <c r="B498" t="s">
        <v>268</v>
      </c>
    </row>
    <row r="499" spans="2:2" x14ac:dyDescent="0.25">
      <c r="B499" t="s">
        <v>485</v>
      </c>
    </row>
    <row r="500" spans="2:2" x14ac:dyDescent="0.25">
      <c r="B500" t="s">
        <v>595</v>
      </c>
    </row>
    <row r="501" spans="2:2" x14ac:dyDescent="0.25">
      <c r="B501" t="s">
        <v>269</v>
      </c>
    </row>
    <row r="502" spans="2:2" x14ac:dyDescent="0.25">
      <c r="B502" t="s">
        <v>486</v>
      </c>
    </row>
    <row r="503" spans="2:2" x14ac:dyDescent="0.25">
      <c r="B503" t="s">
        <v>595</v>
      </c>
    </row>
    <row r="504" spans="2:2" x14ac:dyDescent="0.25">
      <c r="B504" t="s">
        <v>270</v>
      </c>
    </row>
    <row r="505" spans="2:2" x14ac:dyDescent="0.25">
      <c r="B505" t="s">
        <v>487</v>
      </c>
    </row>
    <row r="506" spans="2:2" x14ac:dyDescent="0.25">
      <c r="B506" t="s">
        <v>137</v>
      </c>
    </row>
    <row r="507" spans="2:2" x14ac:dyDescent="0.25">
      <c r="B507" t="s">
        <v>271</v>
      </c>
    </row>
    <row r="508" spans="2:2" x14ac:dyDescent="0.25">
      <c r="B508" t="s">
        <v>488</v>
      </c>
    </row>
    <row r="509" spans="2:2" x14ac:dyDescent="0.25">
      <c r="B509" t="s">
        <v>115</v>
      </c>
    </row>
    <row r="510" spans="2:2" x14ac:dyDescent="0.25">
      <c r="B510" t="s">
        <v>489</v>
      </c>
    </row>
    <row r="511" spans="2:2" x14ac:dyDescent="0.25">
      <c r="B511" t="s">
        <v>490</v>
      </c>
    </row>
    <row r="512" spans="2:2" x14ac:dyDescent="0.25">
      <c r="B512" t="s">
        <v>137</v>
      </c>
    </row>
    <row r="513" spans="2:2" x14ac:dyDescent="0.25">
      <c r="B513" t="s">
        <v>694</v>
      </c>
    </row>
    <row r="514" spans="2:2" x14ac:dyDescent="0.25">
      <c r="B514">
        <v>12118002</v>
      </c>
    </row>
    <row r="515" spans="2:2" x14ac:dyDescent="0.25">
      <c r="B515" t="s">
        <v>595</v>
      </c>
    </row>
    <row r="516" spans="2:2" x14ac:dyDescent="0.25">
      <c r="B516" t="s">
        <v>272</v>
      </c>
    </row>
    <row r="517" spans="2:2" x14ac:dyDescent="0.25">
      <c r="B517" t="s">
        <v>491</v>
      </c>
    </row>
    <row r="518" spans="2:2" x14ac:dyDescent="0.25">
      <c r="B518" t="s">
        <v>595</v>
      </c>
    </row>
    <row r="519" spans="2:2" x14ac:dyDescent="0.25">
      <c r="B519" t="s">
        <v>695</v>
      </c>
    </row>
    <row r="520" spans="2:2" x14ac:dyDescent="0.25">
      <c r="B520">
        <v>22118003</v>
      </c>
    </row>
    <row r="521" spans="2:2" x14ac:dyDescent="0.25">
      <c r="B521" t="s">
        <v>137</v>
      </c>
    </row>
    <row r="522" spans="2:2" x14ac:dyDescent="0.25">
      <c r="B522" t="s">
        <v>273</v>
      </c>
    </row>
    <row r="523" spans="2:2" x14ac:dyDescent="0.25">
      <c r="B523" t="s">
        <v>492</v>
      </c>
    </row>
    <row r="524" spans="2:2" x14ac:dyDescent="0.25">
      <c r="B524" t="s">
        <v>595</v>
      </c>
    </row>
    <row r="525" spans="2:2" x14ac:dyDescent="0.25">
      <c r="B525" t="s">
        <v>493</v>
      </c>
    </row>
    <row r="526" spans="2:2" x14ac:dyDescent="0.25">
      <c r="B526" t="s">
        <v>494</v>
      </c>
    </row>
    <row r="527" spans="2:2" x14ac:dyDescent="0.25">
      <c r="B527" t="s">
        <v>595</v>
      </c>
    </row>
    <row r="528" spans="2:2" x14ac:dyDescent="0.25">
      <c r="B528" t="s">
        <v>274</v>
      </c>
    </row>
    <row r="529" spans="2:2" x14ac:dyDescent="0.25">
      <c r="B529" t="s">
        <v>495</v>
      </c>
    </row>
    <row r="530" spans="2:2" x14ac:dyDescent="0.25">
      <c r="B530" t="s">
        <v>137</v>
      </c>
    </row>
    <row r="531" spans="2:2" x14ac:dyDescent="0.25">
      <c r="B531" t="s">
        <v>275</v>
      </c>
    </row>
    <row r="532" spans="2:2" x14ac:dyDescent="0.25">
      <c r="B532" t="s">
        <v>496</v>
      </c>
    </row>
    <row r="533" spans="2:2" x14ac:dyDescent="0.25">
      <c r="B533" t="s">
        <v>595</v>
      </c>
    </row>
    <row r="534" spans="2:2" x14ac:dyDescent="0.25">
      <c r="B534" t="s">
        <v>696</v>
      </c>
    </row>
    <row r="535" spans="2:2" x14ac:dyDescent="0.25">
      <c r="B535">
        <v>21418006</v>
      </c>
    </row>
    <row r="536" spans="2:2" x14ac:dyDescent="0.25">
      <c r="B536" t="s">
        <v>90</v>
      </c>
    </row>
    <row r="537" spans="2:2" x14ac:dyDescent="0.25">
      <c r="B537" t="s">
        <v>276</v>
      </c>
    </row>
    <row r="538" spans="2:2" x14ac:dyDescent="0.25">
      <c r="B538" t="s">
        <v>497</v>
      </c>
    </row>
    <row r="539" spans="2:2" x14ac:dyDescent="0.25">
      <c r="B539" t="s">
        <v>115</v>
      </c>
    </row>
    <row r="540" spans="2:2" x14ac:dyDescent="0.25">
      <c r="B540" t="s">
        <v>277</v>
      </c>
    </row>
    <row r="541" spans="2:2" x14ac:dyDescent="0.25">
      <c r="B541" t="s">
        <v>498</v>
      </c>
    </row>
    <row r="542" spans="2:2" x14ac:dyDescent="0.25">
      <c r="B542" t="s">
        <v>595</v>
      </c>
    </row>
    <row r="543" spans="2:2" x14ac:dyDescent="0.25">
      <c r="B543" t="s">
        <v>278</v>
      </c>
    </row>
    <row r="544" spans="2:2" x14ac:dyDescent="0.25">
      <c r="B544" t="s">
        <v>499</v>
      </c>
    </row>
    <row r="545" spans="2:2" x14ac:dyDescent="0.25">
      <c r="B545" t="s">
        <v>137</v>
      </c>
    </row>
    <row r="546" spans="2:2" x14ac:dyDescent="0.25">
      <c r="B546" t="s">
        <v>279</v>
      </c>
    </row>
    <row r="547" spans="2:2" x14ac:dyDescent="0.25">
      <c r="B547" t="s">
        <v>500</v>
      </c>
    </row>
    <row r="548" spans="2:2" x14ac:dyDescent="0.25">
      <c r="B548" t="s">
        <v>595</v>
      </c>
    </row>
    <row r="549" spans="2:2" x14ac:dyDescent="0.25">
      <c r="B549" t="s">
        <v>280</v>
      </c>
    </row>
    <row r="550" spans="2:2" x14ac:dyDescent="0.25">
      <c r="B550" t="s">
        <v>501</v>
      </c>
    </row>
    <row r="551" spans="2:2" x14ac:dyDescent="0.25">
      <c r="B551" t="s">
        <v>137</v>
      </c>
    </row>
    <row r="552" spans="2:2" x14ac:dyDescent="0.25">
      <c r="B552" t="s">
        <v>281</v>
      </c>
    </row>
    <row r="553" spans="2:2" x14ac:dyDescent="0.25">
      <c r="B553" t="s">
        <v>502</v>
      </c>
    </row>
    <row r="554" spans="2:2" x14ac:dyDescent="0.25">
      <c r="B554" t="s">
        <v>595</v>
      </c>
    </row>
    <row r="555" spans="2:2" x14ac:dyDescent="0.25">
      <c r="B555" t="s">
        <v>282</v>
      </c>
    </row>
    <row r="556" spans="2:2" x14ac:dyDescent="0.25">
      <c r="B556" t="s">
        <v>503</v>
      </c>
    </row>
    <row r="557" spans="2:2" x14ac:dyDescent="0.25">
      <c r="B557" t="s">
        <v>595</v>
      </c>
    </row>
    <row r="558" spans="2:2" x14ac:dyDescent="0.25">
      <c r="B558" t="s">
        <v>641</v>
      </c>
    </row>
    <row r="559" spans="2:2" x14ac:dyDescent="0.25">
      <c r="B559">
        <v>21118015</v>
      </c>
    </row>
    <row r="560" spans="2:2" x14ac:dyDescent="0.25">
      <c r="B560" t="s">
        <v>90</v>
      </c>
    </row>
    <row r="561" spans="2:2" x14ac:dyDescent="0.25">
      <c r="B561" t="s">
        <v>283</v>
      </c>
    </row>
    <row r="562" spans="2:2" x14ac:dyDescent="0.25">
      <c r="B562" t="s">
        <v>504</v>
      </c>
    </row>
    <row r="563" spans="2:2" x14ac:dyDescent="0.25">
      <c r="B563" t="s">
        <v>115</v>
      </c>
    </row>
    <row r="564" spans="2:2" x14ac:dyDescent="0.25">
      <c r="B564" t="s">
        <v>284</v>
      </c>
    </row>
    <row r="565" spans="2:2" x14ac:dyDescent="0.25">
      <c r="B565" t="s">
        <v>505</v>
      </c>
    </row>
    <row r="566" spans="2:2" x14ac:dyDescent="0.25">
      <c r="B566" t="s">
        <v>137</v>
      </c>
    </row>
    <row r="567" spans="2:2" x14ac:dyDescent="0.25">
      <c r="B567" t="s">
        <v>642</v>
      </c>
    </row>
    <row r="568" spans="2:2" x14ac:dyDescent="0.25">
      <c r="B568">
        <v>21118017</v>
      </c>
    </row>
    <row r="569" spans="2:2" x14ac:dyDescent="0.25">
      <c r="B569" t="s">
        <v>90</v>
      </c>
    </row>
    <row r="570" spans="2:2" x14ac:dyDescent="0.25">
      <c r="B570" t="s">
        <v>643</v>
      </c>
    </row>
    <row r="571" spans="2:2" x14ac:dyDescent="0.25">
      <c r="B571">
        <v>21118022</v>
      </c>
    </row>
    <row r="572" spans="2:2" x14ac:dyDescent="0.25">
      <c r="B572" t="s">
        <v>90</v>
      </c>
    </row>
    <row r="573" spans="2:2" x14ac:dyDescent="0.25">
      <c r="B573" t="s">
        <v>285</v>
      </c>
    </row>
    <row r="574" spans="2:2" x14ac:dyDescent="0.25">
      <c r="B574" t="s">
        <v>506</v>
      </c>
    </row>
    <row r="575" spans="2:2" x14ac:dyDescent="0.25">
      <c r="B575" t="s">
        <v>137</v>
      </c>
    </row>
    <row r="576" spans="2:2" x14ac:dyDescent="0.25">
      <c r="B576" t="s">
        <v>286</v>
      </c>
    </row>
    <row r="577" spans="2:2" x14ac:dyDescent="0.25">
      <c r="B577" t="s">
        <v>507</v>
      </c>
    </row>
    <row r="578" spans="2:2" x14ac:dyDescent="0.25">
      <c r="B578" t="s">
        <v>137</v>
      </c>
    </row>
    <row r="579" spans="2:2" x14ac:dyDescent="0.25">
      <c r="B579" t="s">
        <v>287</v>
      </c>
    </row>
    <row r="580" spans="2:2" x14ac:dyDescent="0.25">
      <c r="B580" t="s">
        <v>508</v>
      </c>
    </row>
    <row r="581" spans="2:2" x14ac:dyDescent="0.25">
      <c r="B581" t="s">
        <v>137</v>
      </c>
    </row>
    <row r="582" spans="2:2" x14ac:dyDescent="0.25">
      <c r="B582" t="s">
        <v>288</v>
      </c>
    </row>
    <row r="583" spans="2:2" x14ac:dyDescent="0.25">
      <c r="B583" t="s">
        <v>509</v>
      </c>
    </row>
    <row r="584" spans="2:2" x14ac:dyDescent="0.25">
      <c r="B584" t="s">
        <v>137</v>
      </c>
    </row>
    <row r="585" spans="2:2" x14ac:dyDescent="0.25">
      <c r="B585" t="s">
        <v>289</v>
      </c>
    </row>
    <row r="586" spans="2:2" x14ac:dyDescent="0.25">
      <c r="B586" t="s">
        <v>510</v>
      </c>
    </row>
    <row r="587" spans="2:2" x14ac:dyDescent="0.25">
      <c r="B587" t="s">
        <v>137</v>
      </c>
    </row>
    <row r="588" spans="2:2" x14ac:dyDescent="0.25">
      <c r="B588" t="s">
        <v>644</v>
      </c>
    </row>
    <row r="589" spans="2:2" x14ac:dyDescent="0.25">
      <c r="B589">
        <v>21118016</v>
      </c>
    </row>
    <row r="590" spans="2:2" x14ac:dyDescent="0.25">
      <c r="B590" t="s">
        <v>90</v>
      </c>
    </row>
    <row r="591" spans="2:2" x14ac:dyDescent="0.25">
      <c r="B591" t="s">
        <v>290</v>
      </c>
    </row>
    <row r="592" spans="2:2" x14ac:dyDescent="0.25">
      <c r="B592" t="s">
        <v>511</v>
      </c>
    </row>
    <row r="593" spans="2:2" x14ac:dyDescent="0.25">
      <c r="B593" t="s">
        <v>115</v>
      </c>
    </row>
    <row r="594" spans="2:2" x14ac:dyDescent="0.25">
      <c r="B594" t="s">
        <v>512</v>
      </c>
    </row>
    <row r="595" spans="2:2" x14ac:dyDescent="0.25">
      <c r="B595" t="s">
        <v>513</v>
      </c>
    </row>
    <row r="596" spans="2:2" x14ac:dyDescent="0.25">
      <c r="B596" t="s">
        <v>137</v>
      </c>
    </row>
    <row r="597" spans="2:2" x14ac:dyDescent="0.25">
      <c r="B597" t="s">
        <v>514</v>
      </c>
    </row>
    <row r="598" spans="2:2" x14ac:dyDescent="0.25">
      <c r="B598" t="s">
        <v>515</v>
      </c>
    </row>
    <row r="599" spans="2:2" x14ac:dyDescent="0.25">
      <c r="B599" t="s">
        <v>137</v>
      </c>
    </row>
    <row r="600" spans="2:2" x14ac:dyDescent="0.25">
      <c r="B600" t="s">
        <v>291</v>
      </c>
    </row>
    <row r="601" spans="2:2" x14ac:dyDescent="0.25">
      <c r="B601" t="s">
        <v>516</v>
      </c>
    </row>
    <row r="602" spans="2:2" x14ac:dyDescent="0.25">
      <c r="B602" t="s">
        <v>115</v>
      </c>
    </row>
    <row r="603" spans="2:2" x14ac:dyDescent="0.25">
      <c r="B603" t="s">
        <v>292</v>
      </c>
    </row>
    <row r="604" spans="2:2" x14ac:dyDescent="0.25">
      <c r="B604" t="s">
        <v>517</v>
      </c>
    </row>
    <row r="605" spans="2:2" x14ac:dyDescent="0.25">
      <c r="B605" t="s">
        <v>595</v>
      </c>
    </row>
    <row r="606" spans="2:2" x14ac:dyDescent="0.25">
      <c r="B606" t="s">
        <v>293</v>
      </c>
    </row>
    <row r="607" spans="2:2" x14ac:dyDescent="0.25">
      <c r="B607" t="s">
        <v>518</v>
      </c>
    </row>
    <row r="608" spans="2:2" x14ac:dyDescent="0.25">
      <c r="B608" t="s">
        <v>137</v>
      </c>
    </row>
    <row r="609" spans="2:2" x14ac:dyDescent="0.25">
      <c r="B609" t="s">
        <v>294</v>
      </c>
    </row>
    <row r="610" spans="2:2" x14ac:dyDescent="0.25">
      <c r="B610" t="s">
        <v>519</v>
      </c>
    </row>
    <row r="611" spans="2:2" x14ac:dyDescent="0.25">
      <c r="B611" t="s">
        <v>137</v>
      </c>
    </row>
    <row r="612" spans="2:2" x14ac:dyDescent="0.25">
      <c r="B612" t="s">
        <v>295</v>
      </c>
    </row>
    <row r="613" spans="2:2" x14ac:dyDescent="0.25">
      <c r="B613" t="s">
        <v>520</v>
      </c>
    </row>
    <row r="614" spans="2:2" x14ac:dyDescent="0.25">
      <c r="B614" t="s">
        <v>137</v>
      </c>
    </row>
    <row r="615" spans="2:2" x14ac:dyDescent="0.25">
      <c r="B615" t="s">
        <v>697</v>
      </c>
    </row>
    <row r="616" spans="2:2" x14ac:dyDescent="0.25">
      <c r="B616">
        <v>11318001</v>
      </c>
    </row>
    <row r="617" spans="2:2" x14ac:dyDescent="0.25">
      <c r="B617" t="s">
        <v>90</v>
      </c>
    </row>
    <row r="618" spans="2:2" x14ac:dyDescent="0.25">
      <c r="B618" t="s">
        <v>296</v>
      </c>
    </row>
    <row r="619" spans="2:2" x14ac:dyDescent="0.25">
      <c r="B619" t="s">
        <v>521</v>
      </c>
    </row>
    <row r="620" spans="2:2" x14ac:dyDescent="0.25">
      <c r="B620" t="s">
        <v>137</v>
      </c>
    </row>
    <row r="621" spans="2:2" x14ac:dyDescent="0.25">
      <c r="B621" t="s">
        <v>297</v>
      </c>
    </row>
    <row r="622" spans="2:2" x14ac:dyDescent="0.25">
      <c r="B622" t="s">
        <v>522</v>
      </c>
    </row>
    <row r="623" spans="2:2" x14ac:dyDescent="0.25">
      <c r="B623" t="s">
        <v>137</v>
      </c>
    </row>
    <row r="624" spans="2:2" x14ac:dyDescent="0.25">
      <c r="B624" t="s">
        <v>523</v>
      </c>
    </row>
    <row r="625" spans="2:2" x14ac:dyDescent="0.25">
      <c r="B625" t="s">
        <v>524</v>
      </c>
    </row>
    <row r="626" spans="2:2" x14ac:dyDescent="0.25">
      <c r="B626" t="s">
        <v>595</v>
      </c>
    </row>
    <row r="627" spans="2:2" x14ac:dyDescent="0.25">
      <c r="B627" t="s">
        <v>298</v>
      </c>
    </row>
    <row r="628" spans="2:2" x14ac:dyDescent="0.25">
      <c r="B628" t="s">
        <v>525</v>
      </c>
    </row>
    <row r="629" spans="2:2" x14ac:dyDescent="0.25">
      <c r="B629" t="s">
        <v>595</v>
      </c>
    </row>
    <row r="630" spans="2:2" x14ac:dyDescent="0.25">
      <c r="B630" t="s">
        <v>526</v>
      </c>
    </row>
    <row r="631" spans="2:2" x14ac:dyDescent="0.25">
      <c r="B631" t="s">
        <v>527</v>
      </c>
    </row>
    <row r="632" spans="2:2" x14ac:dyDescent="0.25">
      <c r="B632" t="s">
        <v>115</v>
      </c>
    </row>
    <row r="633" spans="2:2" x14ac:dyDescent="0.25">
      <c r="B633" t="s">
        <v>528</v>
      </c>
    </row>
    <row r="634" spans="2:2" x14ac:dyDescent="0.25">
      <c r="B634" t="s">
        <v>529</v>
      </c>
    </row>
    <row r="635" spans="2:2" x14ac:dyDescent="0.25">
      <c r="B635" t="s">
        <v>595</v>
      </c>
    </row>
    <row r="636" spans="2:2" x14ac:dyDescent="0.25">
      <c r="B636" t="s">
        <v>698</v>
      </c>
    </row>
    <row r="637" spans="2:2" x14ac:dyDescent="0.25">
      <c r="B637">
        <v>21118006</v>
      </c>
    </row>
    <row r="638" spans="2:2" x14ac:dyDescent="0.25">
      <c r="B638" t="s">
        <v>90</v>
      </c>
    </row>
    <row r="639" spans="2:2" x14ac:dyDescent="0.25">
      <c r="B639" t="s">
        <v>299</v>
      </c>
    </row>
    <row r="640" spans="2:2" x14ac:dyDescent="0.25">
      <c r="B640" t="s">
        <v>530</v>
      </c>
    </row>
    <row r="641" spans="2:2" x14ac:dyDescent="0.25">
      <c r="B641" t="s">
        <v>137</v>
      </c>
    </row>
    <row r="642" spans="2:2" x14ac:dyDescent="0.25">
      <c r="B642" t="s">
        <v>300</v>
      </c>
    </row>
    <row r="643" spans="2:2" x14ac:dyDescent="0.25">
      <c r="B643" t="s">
        <v>531</v>
      </c>
    </row>
    <row r="644" spans="2:2" x14ac:dyDescent="0.25">
      <c r="B644" t="s">
        <v>595</v>
      </c>
    </row>
    <row r="645" spans="2:2" x14ac:dyDescent="0.25">
      <c r="B645" t="s">
        <v>699</v>
      </c>
    </row>
    <row r="646" spans="2:2" x14ac:dyDescent="0.25">
      <c r="B646">
        <v>21118027</v>
      </c>
    </row>
    <row r="647" spans="2:2" x14ac:dyDescent="0.25">
      <c r="B647" t="s">
        <v>90</v>
      </c>
    </row>
    <row r="648" spans="2:2" x14ac:dyDescent="0.25">
      <c r="B648" t="s">
        <v>301</v>
      </c>
    </row>
    <row r="649" spans="2:2" x14ac:dyDescent="0.25">
      <c r="B649" t="s">
        <v>532</v>
      </c>
    </row>
    <row r="650" spans="2:2" x14ac:dyDescent="0.25">
      <c r="B650" t="s">
        <v>137</v>
      </c>
    </row>
    <row r="651" spans="2:2" x14ac:dyDescent="0.25">
      <c r="B651" t="s">
        <v>645</v>
      </c>
    </row>
    <row r="652" spans="2:2" x14ac:dyDescent="0.25">
      <c r="B652">
        <v>21118021</v>
      </c>
    </row>
    <row r="653" spans="2:2" x14ac:dyDescent="0.25">
      <c r="B653" t="s">
        <v>90</v>
      </c>
    </row>
    <row r="654" spans="2:2" x14ac:dyDescent="0.25">
      <c r="B654" t="s">
        <v>302</v>
      </c>
    </row>
    <row r="655" spans="2:2" x14ac:dyDescent="0.25">
      <c r="B655" t="s">
        <v>533</v>
      </c>
    </row>
    <row r="656" spans="2:2" x14ac:dyDescent="0.25">
      <c r="B656" t="s">
        <v>595</v>
      </c>
    </row>
    <row r="657" spans="2:2" x14ac:dyDescent="0.25">
      <c r="B657" t="s">
        <v>303</v>
      </c>
    </row>
    <row r="658" spans="2:2" x14ac:dyDescent="0.25">
      <c r="B658" t="s">
        <v>534</v>
      </c>
    </row>
    <row r="659" spans="2:2" x14ac:dyDescent="0.25">
      <c r="B659" t="s">
        <v>115</v>
      </c>
    </row>
    <row r="660" spans="2:2" x14ac:dyDescent="0.25">
      <c r="B660" t="s">
        <v>304</v>
      </c>
    </row>
    <row r="661" spans="2:2" x14ac:dyDescent="0.25">
      <c r="B661" t="s">
        <v>535</v>
      </c>
    </row>
    <row r="662" spans="2:2" x14ac:dyDescent="0.25">
      <c r="B662" t="s">
        <v>595</v>
      </c>
    </row>
    <row r="663" spans="2:2" x14ac:dyDescent="0.25">
      <c r="B663" t="s">
        <v>305</v>
      </c>
    </row>
    <row r="664" spans="2:2" x14ac:dyDescent="0.25">
      <c r="B664" t="s">
        <v>536</v>
      </c>
    </row>
    <row r="665" spans="2:2" x14ac:dyDescent="0.25">
      <c r="B665" t="s">
        <v>595</v>
      </c>
    </row>
    <row r="666" spans="2:2" x14ac:dyDescent="0.25">
      <c r="B666" t="s">
        <v>700</v>
      </c>
    </row>
    <row r="667" spans="2:2" x14ac:dyDescent="0.25">
      <c r="B667">
        <v>22418012</v>
      </c>
    </row>
    <row r="668" spans="2:2" x14ac:dyDescent="0.25">
      <c r="B668" t="s">
        <v>137</v>
      </c>
    </row>
    <row r="669" spans="2:2" x14ac:dyDescent="0.25">
      <c r="B669" t="s">
        <v>537</v>
      </c>
    </row>
    <row r="670" spans="2:2" x14ac:dyDescent="0.25">
      <c r="B670" t="s">
        <v>538</v>
      </c>
    </row>
    <row r="671" spans="2:2" x14ac:dyDescent="0.25">
      <c r="B671" t="s">
        <v>115</v>
      </c>
    </row>
    <row r="672" spans="2:2" x14ac:dyDescent="0.25">
      <c r="B672" t="s">
        <v>539</v>
      </c>
    </row>
    <row r="673" spans="2:2" x14ac:dyDescent="0.25">
      <c r="B673" t="s">
        <v>540</v>
      </c>
    </row>
    <row r="674" spans="2:2" x14ac:dyDescent="0.25">
      <c r="B674" t="s">
        <v>137</v>
      </c>
    </row>
    <row r="675" spans="2:2" x14ac:dyDescent="0.25">
      <c r="B675" t="s">
        <v>541</v>
      </c>
    </row>
    <row r="676" spans="2:2" x14ac:dyDescent="0.25">
      <c r="B676" t="s">
        <v>542</v>
      </c>
    </row>
    <row r="677" spans="2:2" x14ac:dyDescent="0.25">
      <c r="B677" t="s">
        <v>137</v>
      </c>
    </row>
    <row r="678" spans="2:2" x14ac:dyDescent="0.25">
      <c r="B678" t="s">
        <v>306</v>
      </c>
    </row>
    <row r="679" spans="2:2" x14ac:dyDescent="0.25">
      <c r="B679" t="s">
        <v>543</v>
      </c>
    </row>
    <row r="680" spans="2:2" x14ac:dyDescent="0.25">
      <c r="B680" t="s">
        <v>595</v>
      </c>
    </row>
    <row r="681" spans="2:2" x14ac:dyDescent="0.25">
      <c r="B681" t="s">
        <v>307</v>
      </c>
    </row>
    <row r="682" spans="2:2" x14ac:dyDescent="0.25">
      <c r="B682" t="s">
        <v>544</v>
      </c>
    </row>
    <row r="683" spans="2:2" x14ac:dyDescent="0.25">
      <c r="B683" t="s">
        <v>595</v>
      </c>
    </row>
    <row r="684" spans="2:2" x14ac:dyDescent="0.25">
      <c r="B684" t="s">
        <v>308</v>
      </c>
    </row>
    <row r="685" spans="2:2" x14ac:dyDescent="0.25">
      <c r="B685" t="s">
        <v>545</v>
      </c>
    </row>
    <row r="686" spans="2:2" x14ac:dyDescent="0.25">
      <c r="B686" t="s">
        <v>595</v>
      </c>
    </row>
    <row r="687" spans="2:2" x14ac:dyDescent="0.25">
      <c r="B687" t="s">
        <v>701</v>
      </c>
    </row>
    <row r="688" spans="2:2" x14ac:dyDescent="0.25">
      <c r="B688">
        <v>21418004</v>
      </c>
    </row>
    <row r="689" spans="2:2" x14ac:dyDescent="0.25">
      <c r="B689" t="s">
        <v>90</v>
      </c>
    </row>
    <row r="690" spans="2:2" x14ac:dyDescent="0.25">
      <c r="B690" t="s">
        <v>309</v>
      </c>
    </row>
    <row r="691" spans="2:2" x14ac:dyDescent="0.25">
      <c r="B691">
        <v>22318001</v>
      </c>
    </row>
    <row r="692" spans="2:2" x14ac:dyDescent="0.25">
      <c r="B692" t="s">
        <v>115</v>
      </c>
    </row>
    <row r="693" spans="2:2" x14ac:dyDescent="0.25">
      <c r="B693" t="s">
        <v>310</v>
      </c>
    </row>
    <row r="694" spans="2:2" x14ac:dyDescent="0.25">
      <c r="B694">
        <v>22418009</v>
      </c>
    </row>
    <row r="695" spans="2:2" x14ac:dyDescent="0.25">
      <c r="B695" t="s">
        <v>137</v>
      </c>
    </row>
    <row r="696" spans="2:2" x14ac:dyDescent="0.25">
      <c r="B696" t="s">
        <v>311</v>
      </c>
    </row>
    <row r="697" spans="2:2" x14ac:dyDescent="0.25">
      <c r="B697" t="s">
        <v>546</v>
      </c>
    </row>
    <row r="698" spans="2:2" x14ac:dyDescent="0.25">
      <c r="B698" t="s">
        <v>115</v>
      </c>
    </row>
    <row r="699" spans="2:2" x14ac:dyDescent="0.25">
      <c r="B699" t="s">
        <v>702</v>
      </c>
    </row>
    <row r="700" spans="2:2" x14ac:dyDescent="0.25">
      <c r="B700">
        <v>11418001</v>
      </c>
    </row>
    <row r="701" spans="2:2" x14ac:dyDescent="0.25">
      <c r="B701" t="s">
        <v>137</v>
      </c>
    </row>
    <row r="702" spans="2:2" x14ac:dyDescent="0.25">
      <c r="B702" t="s">
        <v>312</v>
      </c>
    </row>
    <row r="703" spans="2:2" x14ac:dyDescent="0.25">
      <c r="B703">
        <v>21118004</v>
      </c>
    </row>
    <row r="704" spans="2:2" x14ac:dyDescent="0.25">
      <c r="B704" t="s">
        <v>90</v>
      </c>
    </row>
    <row r="705" spans="2:2" x14ac:dyDescent="0.25">
      <c r="B705" t="s">
        <v>313</v>
      </c>
    </row>
    <row r="706" spans="2:2" x14ac:dyDescent="0.25">
      <c r="B706" t="s">
        <v>547</v>
      </c>
    </row>
    <row r="707" spans="2:2" x14ac:dyDescent="0.25">
      <c r="B707" t="s">
        <v>595</v>
      </c>
    </row>
    <row r="708" spans="2:2" x14ac:dyDescent="0.25">
      <c r="B708" t="s">
        <v>314</v>
      </c>
    </row>
    <row r="709" spans="2:2" x14ac:dyDescent="0.25">
      <c r="B709" t="s">
        <v>548</v>
      </c>
    </row>
    <row r="710" spans="2:2" x14ac:dyDescent="0.25">
      <c r="B710" t="s">
        <v>595</v>
      </c>
    </row>
    <row r="711" spans="2:2" x14ac:dyDescent="0.25">
      <c r="B711" t="s">
        <v>315</v>
      </c>
    </row>
    <row r="712" spans="2:2" x14ac:dyDescent="0.25">
      <c r="B712" t="s">
        <v>549</v>
      </c>
    </row>
    <row r="713" spans="2:2" x14ac:dyDescent="0.25">
      <c r="B713" t="s">
        <v>115</v>
      </c>
    </row>
    <row r="714" spans="2:2" x14ac:dyDescent="0.25">
      <c r="B714" t="s">
        <v>316</v>
      </c>
    </row>
    <row r="715" spans="2:2" x14ac:dyDescent="0.25">
      <c r="B715" t="s">
        <v>550</v>
      </c>
    </row>
    <row r="716" spans="2:2" x14ac:dyDescent="0.25">
      <c r="B716" t="s">
        <v>595</v>
      </c>
    </row>
    <row r="717" spans="2:2" x14ac:dyDescent="0.25">
      <c r="B717" t="s">
        <v>317</v>
      </c>
    </row>
    <row r="718" spans="2:2" x14ac:dyDescent="0.25">
      <c r="B718" t="s">
        <v>551</v>
      </c>
    </row>
    <row r="719" spans="2:2" x14ac:dyDescent="0.25">
      <c r="B719" t="s">
        <v>137</v>
      </c>
    </row>
    <row r="720" spans="2:2" x14ac:dyDescent="0.25">
      <c r="B720" t="s">
        <v>318</v>
      </c>
    </row>
    <row r="721" spans="2:2" x14ac:dyDescent="0.25">
      <c r="B721" t="s">
        <v>552</v>
      </c>
    </row>
    <row r="722" spans="2:2" x14ac:dyDescent="0.25">
      <c r="B722" t="s">
        <v>595</v>
      </c>
    </row>
    <row r="723" spans="2:2" x14ac:dyDescent="0.25">
      <c r="B723" t="s">
        <v>319</v>
      </c>
    </row>
    <row r="724" spans="2:2" x14ac:dyDescent="0.25">
      <c r="B724" t="s">
        <v>553</v>
      </c>
    </row>
    <row r="725" spans="2:2" x14ac:dyDescent="0.25">
      <c r="B725" t="s">
        <v>595</v>
      </c>
    </row>
    <row r="726" spans="2:2" x14ac:dyDescent="0.25">
      <c r="B726" t="s">
        <v>320</v>
      </c>
    </row>
    <row r="727" spans="2:2" x14ac:dyDescent="0.25">
      <c r="B727" t="s">
        <v>554</v>
      </c>
    </row>
    <row r="728" spans="2:2" x14ac:dyDescent="0.25">
      <c r="B728" t="s">
        <v>595</v>
      </c>
    </row>
    <row r="729" spans="2:2" x14ac:dyDescent="0.25">
      <c r="B729" t="s">
        <v>703</v>
      </c>
    </row>
    <row r="730" spans="2:2" x14ac:dyDescent="0.25">
      <c r="B730">
        <v>21118002</v>
      </c>
    </row>
    <row r="731" spans="2:2" x14ac:dyDescent="0.25">
      <c r="B731" t="s">
        <v>90</v>
      </c>
    </row>
    <row r="732" spans="2:2" x14ac:dyDescent="0.25">
      <c r="B732" t="s">
        <v>321</v>
      </c>
    </row>
    <row r="733" spans="2:2" x14ac:dyDescent="0.25">
      <c r="B733" t="s">
        <v>555</v>
      </c>
    </row>
    <row r="734" spans="2:2" x14ac:dyDescent="0.25">
      <c r="B734" t="s">
        <v>137</v>
      </c>
    </row>
    <row r="735" spans="2:2" x14ac:dyDescent="0.25">
      <c r="B735" t="s">
        <v>704</v>
      </c>
    </row>
    <row r="736" spans="2:2" x14ac:dyDescent="0.25">
      <c r="B736">
        <v>21118010</v>
      </c>
    </row>
    <row r="737" spans="2:2" x14ac:dyDescent="0.25">
      <c r="B737" t="s">
        <v>90</v>
      </c>
    </row>
    <row r="738" spans="2:2" x14ac:dyDescent="0.25">
      <c r="B738" t="s">
        <v>322</v>
      </c>
    </row>
    <row r="739" spans="2:2" x14ac:dyDescent="0.25">
      <c r="B739">
        <v>21118019</v>
      </c>
    </row>
    <row r="740" spans="2:2" x14ac:dyDescent="0.25">
      <c r="B740" t="s">
        <v>90</v>
      </c>
    </row>
    <row r="741" spans="2:2" x14ac:dyDescent="0.25">
      <c r="B741" t="s">
        <v>323</v>
      </c>
    </row>
    <row r="742" spans="2:2" x14ac:dyDescent="0.25">
      <c r="B742">
        <v>21118012</v>
      </c>
    </row>
    <row r="743" spans="2:2" x14ac:dyDescent="0.25">
      <c r="B743" t="s">
        <v>90</v>
      </c>
    </row>
    <row r="744" spans="2:2" x14ac:dyDescent="0.25">
      <c r="B744" t="s">
        <v>324</v>
      </c>
    </row>
    <row r="745" spans="2:2" x14ac:dyDescent="0.25">
      <c r="B745" t="s">
        <v>556</v>
      </c>
    </row>
    <row r="746" spans="2:2" x14ac:dyDescent="0.25">
      <c r="B746" t="s">
        <v>595</v>
      </c>
    </row>
    <row r="747" spans="2:2" x14ac:dyDescent="0.25">
      <c r="B747" t="s">
        <v>705</v>
      </c>
    </row>
    <row r="748" spans="2:2" x14ac:dyDescent="0.25">
      <c r="B748">
        <v>22118009</v>
      </c>
    </row>
    <row r="749" spans="2:2" x14ac:dyDescent="0.25">
      <c r="B749" t="s">
        <v>137</v>
      </c>
    </row>
    <row r="750" spans="2:2" x14ac:dyDescent="0.25">
      <c r="B750" t="s">
        <v>557</v>
      </c>
    </row>
    <row r="751" spans="2:2" x14ac:dyDescent="0.25">
      <c r="B751">
        <v>12118001</v>
      </c>
    </row>
    <row r="752" spans="2:2" x14ac:dyDescent="0.25">
      <c r="B752" t="s">
        <v>137</v>
      </c>
    </row>
    <row r="753" spans="2:2" x14ac:dyDescent="0.25">
      <c r="B753" t="s">
        <v>325</v>
      </c>
    </row>
    <row r="754" spans="2:2" x14ac:dyDescent="0.25">
      <c r="B754">
        <v>21118001</v>
      </c>
    </row>
    <row r="755" spans="2:2" x14ac:dyDescent="0.25">
      <c r="B755" t="s">
        <v>90</v>
      </c>
    </row>
    <row r="756" spans="2:2" x14ac:dyDescent="0.25">
      <c r="B756" t="s">
        <v>326</v>
      </c>
    </row>
    <row r="757" spans="2:2" x14ac:dyDescent="0.25">
      <c r="B757" t="s">
        <v>558</v>
      </c>
    </row>
    <row r="758" spans="2:2" x14ac:dyDescent="0.25">
      <c r="B758" t="s">
        <v>137</v>
      </c>
    </row>
    <row r="759" spans="2:2" x14ac:dyDescent="0.25">
      <c r="B759" t="s">
        <v>706</v>
      </c>
    </row>
    <row r="760" spans="2:2" x14ac:dyDescent="0.25">
      <c r="B760">
        <v>22418015</v>
      </c>
    </row>
    <row r="761" spans="2:2" x14ac:dyDescent="0.25">
      <c r="B761" t="s">
        <v>137</v>
      </c>
    </row>
    <row r="762" spans="2:2" x14ac:dyDescent="0.25">
      <c r="B762" t="s">
        <v>327</v>
      </c>
    </row>
    <row r="763" spans="2:2" x14ac:dyDescent="0.25">
      <c r="B763" t="s">
        <v>559</v>
      </c>
    </row>
    <row r="764" spans="2:2" x14ac:dyDescent="0.25">
      <c r="B764" t="s">
        <v>137</v>
      </c>
    </row>
    <row r="765" spans="2:2" x14ac:dyDescent="0.25">
      <c r="B765" t="s">
        <v>707</v>
      </c>
    </row>
    <row r="766" spans="2:2" x14ac:dyDescent="0.25">
      <c r="B766">
        <v>22118012</v>
      </c>
    </row>
    <row r="767" spans="2:2" x14ac:dyDescent="0.25">
      <c r="B767" t="s">
        <v>137</v>
      </c>
    </row>
    <row r="768" spans="2:2" x14ac:dyDescent="0.25">
      <c r="B768" t="s">
        <v>328</v>
      </c>
    </row>
    <row r="769" spans="2:2" x14ac:dyDescent="0.25">
      <c r="B769" t="s">
        <v>560</v>
      </c>
    </row>
    <row r="770" spans="2:2" x14ac:dyDescent="0.25">
      <c r="B770" t="s">
        <v>595</v>
      </c>
    </row>
    <row r="771" spans="2:2" x14ac:dyDescent="0.25">
      <c r="B771" t="s">
        <v>329</v>
      </c>
    </row>
    <row r="772" spans="2:2" x14ac:dyDescent="0.25">
      <c r="B772" t="s">
        <v>561</v>
      </c>
    </row>
    <row r="773" spans="2:2" x14ac:dyDescent="0.25">
      <c r="B773" t="s">
        <v>137</v>
      </c>
    </row>
    <row r="774" spans="2:2" x14ac:dyDescent="0.25">
      <c r="B774" t="s">
        <v>708</v>
      </c>
    </row>
    <row r="775" spans="2:2" x14ac:dyDescent="0.25">
      <c r="B775">
        <v>12418002</v>
      </c>
    </row>
    <row r="776" spans="2:2" x14ac:dyDescent="0.25">
      <c r="B776" t="s">
        <v>137</v>
      </c>
    </row>
    <row r="777" spans="2:2" x14ac:dyDescent="0.25">
      <c r="B777" t="s">
        <v>330</v>
      </c>
    </row>
    <row r="778" spans="2:2" x14ac:dyDescent="0.25">
      <c r="B778" t="s">
        <v>562</v>
      </c>
    </row>
    <row r="779" spans="2:2" x14ac:dyDescent="0.25">
      <c r="B779" t="s">
        <v>595</v>
      </c>
    </row>
    <row r="780" spans="2:2" x14ac:dyDescent="0.25">
      <c r="B780" t="s">
        <v>709</v>
      </c>
    </row>
    <row r="781" spans="2:2" x14ac:dyDescent="0.25">
      <c r="B781">
        <v>21318003</v>
      </c>
    </row>
    <row r="782" spans="2:2" x14ac:dyDescent="0.25">
      <c r="B782" t="s">
        <v>90</v>
      </c>
    </row>
    <row r="783" spans="2:2" x14ac:dyDescent="0.25">
      <c r="B783" t="s">
        <v>331</v>
      </c>
    </row>
    <row r="784" spans="2:2" x14ac:dyDescent="0.25">
      <c r="B784" t="s">
        <v>563</v>
      </c>
    </row>
    <row r="785" spans="2:2" x14ac:dyDescent="0.25">
      <c r="B785" t="s">
        <v>595</v>
      </c>
    </row>
    <row r="786" spans="2:2" x14ac:dyDescent="0.25">
      <c r="B786" t="s">
        <v>710</v>
      </c>
    </row>
    <row r="787" spans="2:2" x14ac:dyDescent="0.25">
      <c r="B787">
        <v>22418019</v>
      </c>
    </row>
    <row r="788" spans="2:2" x14ac:dyDescent="0.25">
      <c r="B788" t="s">
        <v>137</v>
      </c>
    </row>
    <row r="789" spans="2:2" x14ac:dyDescent="0.25">
      <c r="B789" t="s">
        <v>332</v>
      </c>
    </row>
    <row r="790" spans="2:2" x14ac:dyDescent="0.25">
      <c r="B790" t="s">
        <v>564</v>
      </c>
    </row>
    <row r="791" spans="2:2" x14ac:dyDescent="0.25">
      <c r="B791" t="s">
        <v>595</v>
      </c>
    </row>
    <row r="792" spans="2:2" x14ac:dyDescent="0.25">
      <c r="B792" t="s">
        <v>711</v>
      </c>
    </row>
    <row r="793" spans="2:2" x14ac:dyDescent="0.25">
      <c r="B793">
        <v>22418004</v>
      </c>
    </row>
    <row r="794" spans="2:2" x14ac:dyDescent="0.25">
      <c r="B794" t="s">
        <v>137</v>
      </c>
    </row>
    <row r="795" spans="2:2" x14ac:dyDescent="0.25">
      <c r="B795" t="s">
        <v>333</v>
      </c>
    </row>
    <row r="796" spans="2:2" x14ac:dyDescent="0.25">
      <c r="B796" t="s">
        <v>565</v>
      </c>
    </row>
    <row r="797" spans="2:2" x14ac:dyDescent="0.25">
      <c r="B797" t="s">
        <v>137</v>
      </c>
    </row>
    <row r="798" spans="2:2" x14ac:dyDescent="0.25">
      <c r="B798" t="s">
        <v>712</v>
      </c>
    </row>
    <row r="799" spans="2:2" x14ac:dyDescent="0.25">
      <c r="B799">
        <v>22418011</v>
      </c>
    </row>
    <row r="800" spans="2:2" x14ac:dyDescent="0.25">
      <c r="B800" t="s">
        <v>137</v>
      </c>
    </row>
    <row r="801" spans="2:2" x14ac:dyDescent="0.25">
      <c r="B801" t="s">
        <v>334</v>
      </c>
    </row>
    <row r="802" spans="2:2" x14ac:dyDescent="0.25">
      <c r="B802" t="s">
        <v>566</v>
      </c>
    </row>
    <row r="803" spans="2:2" x14ac:dyDescent="0.25">
      <c r="B803" t="s">
        <v>137</v>
      </c>
    </row>
    <row r="804" spans="2:2" x14ac:dyDescent="0.25">
      <c r="B804" t="s">
        <v>335</v>
      </c>
    </row>
    <row r="805" spans="2:2" x14ac:dyDescent="0.25">
      <c r="B805" t="s">
        <v>567</v>
      </c>
    </row>
    <row r="806" spans="2:2" x14ac:dyDescent="0.25">
      <c r="B806" t="s">
        <v>595</v>
      </c>
    </row>
    <row r="807" spans="2:2" x14ac:dyDescent="0.25">
      <c r="B807" t="s">
        <v>336</v>
      </c>
    </row>
    <row r="808" spans="2:2" x14ac:dyDescent="0.25">
      <c r="B808" t="s">
        <v>568</v>
      </c>
    </row>
    <row r="809" spans="2:2" x14ac:dyDescent="0.25">
      <c r="B809" t="s">
        <v>595</v>
      </c>
    </row>
    <row r="810" spans="2:2" x14ac:dyDescent="0.25">
      <c r="B810" t="s">
        <v>337</v>
      </c>
    </row>
    <row r="811" spans="2:2" x14ac:dyDescent="0.25">
      <c r="B811" t="s">
        <v>569</v>
      </c>
    </row>
    <row r="812" spans="2:2" x14ac:dyDescent="0.25">
      <c r="B812" t="s">
        <v>595</v>
      </c>
    </row>
    <row r="813" spans="2:2" x14ac:dyDescent="0.25">
      <c r="B813" t="s">
        <v>338</v>
      </c>
    </row>
    <row r="814" spans="2:2" x14ac:dyDescent="0.25">
      <c r="B814" t="s">
        <v>570</v>
      </c>
    </row>
    <row r="815" spans="2:2" x14ac:dyDescent="0.25">
      <c r="B815" t="s">
        <v>595</v>
      </c>
    </row>
    <row r="816" spans="2:2" x14ac:dyDescent="0.25">
      <c r="B816" t="s">
        <v>339</v>
      </c>
    </row>
    <row r="817" spans="2:2" x14ac:dyDescent="0.25">
      <c r="B817" t="s">
        <v>571</v>
      </c>
    </row>
    <row r="818" spans="2:2" x14ac:dyDescent="0.25">
      <c r="B818" t="s">
        <v>595</v>
      </c>
    </row>
    <row r="819" spans="2:2" x14ac:dyDescent="0.25">
      <c r="B819" t="s">
        <v>340</v>
      </c>
    </row>
    <row r="820" spans="2:2" x14ac:dyDescent="0.25">
      <c r="B820" t="s">
        <v>572</v>
      </c>
    </row>
    <row r="821" spans="2:2" x14ac:dyDescent="0.25">
      <c r="B821" t="s">
        <v>137</v>
      </c>
    </row>
    <row r="822" spans="2:2" x14ac:dyDescent="0.25">
      <c r="B822" t="s">
        <v>341</v>
      </c>
    </row>
    <row r="823" spans="2:2" x14ac:dyDescent="0.25">
      <c r="B823" t="s">
        <v>573</v>
      </c>
    </row>
    <row r="824" spans="2:2" x14ac:dyDescent="0.25">
      <c r="B824" t="s">
        <v>595</v>
      </c>
    </row>
    <row r="825" spans="2:2" x14ac:dyDescent="0.25">
      <c r="B825" t="s">
        <v>574</v>
      </c>
    </row>
    <row r="826" spans="2:2" x14ac:dyDescent="0.25">
      <c r="B826" t="s">
        <v>575</v>
      </c>
    </row>
    <row r="827" spans="2:2" x14ac:dyDescent="0.25">
      <c r="B827" t="s">
        <v>595</v>
      </c>
    </row>
    <row r="828" spans="2:2" x14ac:dyDescent="0.25">
      <c r="B828" t="s">
        <v>713</v>
      </c>
    </row>
    <row r="829" spans="2:2" x14ac:dyDescent="0.25">
      <c r="B829">
        <v>21118005</v>
      </c>
    </row>
    <row r="830" spans="2:2" x14ac:dyDescent="0.25">
      <c r="B830" t="s">
        <v>90</v>
      </c>
    </row>
    <row r="831" spans="2:2" x14ac:dyDescent="0.25">
      <c r="B831" t="s">
        <v>342</v>
      </c>
    </row>
    <row r="832" spans="2:2" x14ac:dyDescent="0.25">
      <c r="B832" t="s">
        <v>576</v>
      </c>
    </row>
    <row r="833" spans="2:2" x14ac:dyDescent="0.25">
      <c r="B833" t="s">
        <v>595</v>
      </c>
    </row>
    <row r="834" spans="2:2" x14ac:dyDescent="0.25">
      <c r="B834" t="s">
        <v>577</v>
      </c>
    </row>
    <row r="835" spans="2:2" x14ac:dyDescent="0.25">
      <c r="B835" t="s">
        <v>578</v>
      </c>
    </row>
    <row r="836" spans="2:2" x14ac:dyDescent="0.25">
      <c r="B836" t="s">
        <v>595</v>
      </c>
    </row>
    <row r="837" spans="2:2" x14ac:dyDescent="0.25">
      <c r="B837" t="s">
        <v>343</v>
      </c>
    </row>
    <row r="838" spans="2:2" x14ac:dyDescent="0.25">
      <c r="B838" t="s">
        <v>579</v>
      </c>
    </row>
    <row r="839" spans="2:2" x14ac:dyDescent="0.25">
      <c r="B839" t="s">
        <v>137</v>
      </c>
    </row>
    <row r="840" spans="2:2" x14ac:dyDescent="0.25">
      <c r="B840" t="s">
        <v>344</v>
      </c>
    </row>
    <row r="841" spans="2:2" x14ac:dyDescent="0.25">
      <c r="B841" t="s">
        <v>580</v>
      </c>
    </row>
    <row r="842" spans="2:2" x14ac:dyDescent="0.25">
      <c r="B842" t="s">
        <v>595</v>
      </c>
    </row>
    <row r="843" spans="2:2" x14ac:dyDescent="0.25">
      <c r="B843" t="s">
        <v>714</v>
      </c>
    </row>
    <row r="844" spans="2:2" x14ac:dyDescent="0.25">
      <c r="B844">
        <v>22318002</v>
      </c>
    </row>
    <row r="845" spans="2:2" x14ac:dyDescent="0.25">
      <c r="B845" t="s">
        <v>137</v>
      </c>
    </row>
    <row r="846" spans="2:2" x14ac:dyDescent="0.25">
      <c r="B846" t="s">
        <v>345</v>
      </c>
    </row>
    <row r="847" spans="2:2" x14ac:dyDescent="0.25">
      <c r="B847">
        <v>22418010</v>
      </c>
    </row>
    <row r="848" spans="2:2" x14ac:dyDescent="0.25">
      <c r="B848" t="s">
        <v>137</v>
      </c>
    </row>
    <row r="849" spans="2:2" x14ac:dyDescent="0.25">
      <c r="B849" t="s">
        <v>346</v>
      </c>
    </row>
    <row r="850" spans="2:2" x14ac:dyDescent="0.25">
      <c r="B850" t="s">
        <v>581</v>
      </c>
    </row>
    <row r="851" spans="2:2" x14ac:dyDescent="0.25">
      <c r="B851" t="s">
        <v>595</v>
      </c>
    </row>
    <row r="852" spans="2:2" x14ac:dyDescent="0.25">
      <c r="B852" t="s">
        <v>582</v>
      </c>
    </row>
    <row r="853" spans="2:2" x14ac:dyDescent="0.25">
      <c r="B853" t="s">
        <v>583</v>
      </c>
    </row>
    <row r="854" spans="2:2" x14ac:dyDescent="0.25">
      <c r="B854" t="s">
        <v>137</v>
      </c>
    </row>
    <row r="855" spans="2:2" x14ac:dyDescent="0.25">
      <c r="B855" t="s">
        <v>347</v>
      </c>
    </row>
    <row r="856" spans="2:2" x14ac:dyDescent="0.25">
      <c r="B856" t="s">
        <v>584</v>
      </c>
    </row>
    <row r="857" spans="2:2" x14ac:dyDescent="0.25">
      <c r="B857" t="s">
        <v>595</v>
      </c>
    </row>
    <row r="858" spans="2:2" x14ac:dyDescent="0.25">
      <c r="B858" t="s">
        <v>715</v>
      </c>
    </row>
    <row r="859" spans="2:2" x14ac:dyDescent="0.25">
      <c r="B859">
        <v>21418005</v>
      </c>
    </row>
    <row r="860" spans="2:2" x14ac:dyDescent="0.25">
      <c r="B860" t="s">
        <v>90</v>
      </c>
    </row>
    <row r="861" spans="2:2" x14ac:dyDescent="0.25">
      <c r="B861" t="s">
        <v>348</v>
      </c>
    </row>
    <row r="862" spans="2:2" x14ac:dyDescent="0.25">
      <c r="B862" t="s">
        <v>585</v>
      </c>
    </row>
    <row r="863" spans="2:2" x14ac:dyDescent="0.25">
      <c r="B863" t="s">
        <v>595</v>
      </c>
    </row>
    <row r="864" spans="2:2" x14ac:dyDescent="0.25">
      <c r="B864" t="s">
        <v>349</v>
      </c>
    </row>
    <row r="865" spans="2:2" x14ac:dyDescent="0.25">
      <c r="B865" t="s">
        <v>586</v>
      </c>
    </row>
    <row r="866" spans="2:2" x14ac:dyDescent="0.25">
      <c r="B866" t="s">
        <v>595</v>
      </c>
    </row>
    <row r="867" spans="2:2" x14ac:dyDescent="0.25">
      <c r="B867" t="s">
        <v>716</v>
      </c>
    </row>
    <row r="868" spans="2:2" x14ac:dyDescent="0.25">
      <c r="B868">
        <v>21318001</v>
      </c>
    </row>
    <row r="869" spans="2:2" x14ac:dyDescent="0.25">
      <c r="B869" t="s">
        <v>90</v>
      </c>
    </row>
    <row r="870" spans="2:2" x14ac:dyDescent="0.25">
      <c r="B870" t="s">
        <v>350</v>
      </c>
    </row>
    <row r="871" spans="2:2" x14ac:dyDescent="0.25">
      <c r="B871">
        <v>22118013</v>
      </c>
    </row>
    <row r="872" spans="2:2" x14ac:dyDescent="0.25">
      <c r="B872" t="s">
        <v>137</v>
      </c>
    </row>
    <row r="873" spans="2:2" x14ac:dyDescent="0.25">
      <c r="B873" t="s">
        <v>587</v>
      </c>
    </row>
    <row r="874" spans="2:2" x14ac:dyDescent="0.25">
      <c r="B874" t="s">
        <v>588</v>
      </c>
    </row>
    <row r="875" spans="2:2" x14ac:dyDescent="0.25">
      <c r="B875" t="s">
        <v>115</v>
      </c>
    </row>
    <row r="876" spans="2:2" x14ac:dyDescent="0.25">
      <c r="B876" t="s">
        <v>351</v>
      </c>
    </row>
    <row r="877" spans="2:2" x14ac:dyDescent="0.25">
      <c r="B877" t="s">
        <v>589</v>
      </c>
    </row>
    <row r="878" spans="2:2" x14ac:dyDescent="0.25">
      <c r="B878" t="s">
        <v>595</v>
      </c>
    </row>
    <row r="879" spans="2:2" x14ac:dyDescent="0.25">
      <c r="B879" t="s">
        <v>590</v>
      </c>
    </row>
    <row r="880" spans="2:2" x14ac:dyDescent="0.25">
      <c r="B880" t="s">
        <v>591</v>
      </c>
    </row>
    <row r="881" spans="2:2" x14ac:dyDescent="0.25">
      <c r="B881" t="s">
        <v>137</v>
      </c>
    </row>
    <row r="882" spans="2:2" x14ac:dyDescent="0.25">
      <c r="B882" t="s">
        <v>717</v>
      </c>
    </row>
    <row r="883" spans="2:2" x14ac:dyDescent="0.25">
      <c r="B883">
        <v>22418002</v>
      </c>
    </row>
    <row r="884" spans="2:2" x14ac:dyDescent="0.25">
      <c r="B884" t="s">
        <v>137</v>
      </c>
    </row>
    <row r="885" spans="2:2" x14ac:dyDescent="0.25">
      <c r="B885" t="s">
        <v>352</v>
      </c>
    </row>
    <row r="886" spans="2:2" x14ac:dyDescent="0.25">
      <c r="B886" t="s">
        <v>440</v>
      </c>
    </row>
    <row r="887" spans="2:2" x14ac:dyDescent="0.25">
      <c r="B887" t="s">
        <v>595</v>
      </c>
    </row>
    <row r="888" spans="2:2" x14ac:dyDescent="0.25">
      <c r="B888" t="s">
        <v>353</v>
      </c>
    </row>
    <row r="889" spans="2:2" x14ac:dyDescent="0.25">
      <c r="B889" t="s">
        <v>592</v>
      </c>
    </row>
    <row r="890" spans="2:2" x14ac:dyDescent="0.25">
      <c r="B890" t="s">
        <v>137</v>
      </c>
    </row>
    <row r="891" spans="2:2" x14ac:dyDescent="0.25">
      <c r="B891" t="s">
        <v>354</v>
      </c>
    </row>
    <row r="892" spans="2:2" x14ac:dyDescent="0.25">
      <c r="B892" t="s">
        <v>593</v>
      </c>
    </row>
    <row r="893" spans="2:2" x14ac:dyDescent="0.25">
      <c r="B893" t="s">
        <v>137</v>
      </c>
    </row>
    <row r="894" spans="2:2" x14ac:dyDescent="0.25">
      <c r="B894" t="s">
        <v>355</v>
      </c>
    </row>
    <row r="895" spans="2:2" x14ac:dyDescent="0.25">
      <c r="B895" t="s">
        <v>594</v>
      </c>
    </row>
    <row r="896" spans="2:2" x14ac:dyDescent="0.25">
      <c r="B896" t="s">
        <v>595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KRS</vt:lpstr>
      <vt:lpstr>data</vt:lpstr>
      <vt:lpstr>Sheet4</vt:lpstr>
      <vt:lpstr>Sheet1</vt:lpstr>
      <vt:lpstr>KRS!Print_Area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Compt</dc:creator>
  <cp:lastModifiedBy>LENOVO Compt</cp:lastModifiedBy>
  <cp:lastPrinted>2019-08-05T09:39:06Z</cp:lastPrinted>
  <dcterms:created xsi:type="dcterms:W3CDTF">2019-07-29T06:32:04Z</dcterms:created>
  <dcterms:modified xsi:type="dcterms:W3CDTF">2019-08-07T01:32:46Z</dcterms:modified>
</cp:coreProperties>
</file>